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18"/>
  <c r="J104"/>
  <c r="R89"/>
  <c r="R90"/>
  <c r="R91"/>
  <c r="R92"/>
  <c r="R93"/>
  <c r="R94"/>
  <c r="R95"/>
  <c r="R96"/>
  <c r="R97"/>
  <c r="R98"/>
  <c r="R99"/>
  <c r="R100"/>
  <c r="R101"/>
  <c r="R102"/>
  <c r="R88"/>
  <c r="N89"/>
  <c r="N90"/>
  <c r="N91"/>
  <c r="N92"/>
  <c r="N93"/>
  <c r="N94"/>
  <c r="N95"/>
  <c r="N96"/>
  <c r="N97"/>
  <c r="N98"/>
  <c r="N99"/>
  <c r="N100"/>
  <c r="N101"/>
  <c r="N102"/>
  <c r="N88"/>
  <c r="J89"/>
  <c r="J90"/>
  <c r="J91"/>
  <c r="J92"/>
  <c r="J93"/>
  <c r="J94"/>
  <c r="J95"/>
  <c r="J96"/>
  <c r="J97"/>
  <c r="J98"/>
  <c r="J99"/>
  <c r="J100"/>
  <c r="J101"/>
  <c r="J102"/>
  <c r="J88"/>
  <c r="F89"/>
  <c r="F90"/>
  <c r="F91"/>
  <c r="F92"/>
  <c r="F93"/>
  <c r="F94"/>
  <c r="F95"/>
  <c r="F96"/>
  <c r="F97"/>
  <c r="F98"/>
  <c r="F99"/>
  <c r="F100"/>
  <c r="F101"/>
  <c r="F102"/>
  <c r="F88"/>
  <c r="T89"/>
  <c r="T90"/>
  <c r="T91"/>
  <c r="T92"/>
  <c r="T93"/>
  <c r="T94"/>
  <c r="T95"/>
  <c r="T96"/>
  <c r="T97"/>
  <c r="T98"/>
  <c r="T99"/>
  <c r="T100"/>
  <c r="T101"/>
  <c r="T102"/>
  <c r="T88"/>
  <c r="W136"/>
  <c r="S136"/>
  <c r="O136"/>
  <c r="K136"/>
  <c r="G136"/>
  <c r="G132"/>
  <c r="G133"/>
  <c r="G134"/>
  <c r="G135"/>
  <c r="K133"/>
  <c r="K134"/>
  <c r="K135"/>
  <c r="P119"/>
  <c r="W135" l="1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<sst xmlns="http://schemas.openxmlformats.org/spreadsheetml/2006/main" count="319" uniqueCount="39">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</sst>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767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768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769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70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771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772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773" name="OpenSolver7"/>
        <xdr:cNvCxnSpPr>
          <a:stCxn id="771" idx="3"/>
          <a:endCxn id="772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774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775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776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777" name="OpenSolver11"/>
        <xdr:cNvCxnSpPr>
          <a:stCxn id="775" idx="3"/>
          <a:endCxn id="776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778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779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780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781" name="OpenSolver15"/>
        <xdr:cNvCxnSpPr>
          <a:stCxn id="779" idx="3"/>
          <a:endCxn id="780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782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783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784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785" name="OpenSolver19"/>
        <xdr:cNvCxnSpPr>
          <a:stCxn id="783" idx="3"/>
          <a:endCxn id="784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786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787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788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789" name="OpenSolver23"/>
        <xdr:cNvCxnSpPr>
          <a:stCxn id="787" idx="3"/>
          <a:endCxn id="788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790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791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792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793" name="OpenSolver27"/>
        <xdr:cNvCxnSpPr>
          <a:stCxn id="791" idx="3"/>
          <a:endCxn id="792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794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795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796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797" name="OpenSolver31"/>
        <xdr:cNvCxnSpPr>
          <a:stCxn id="795" idx="3"/>
          <a:endCxn id="796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798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99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800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801" name="OpenSolver35"/>
        <xdr:cNvCxnSpPr>
          <a:stCxn id="799" idx="3"/>
          <a:endCxn id="800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802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803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804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805" name="OpenSolver39"/>
        <xdr:cNvCxnSpPr>
          <a:stCxn id="803" idx="3"/>
          <a:endCxn id="804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806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807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808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809" name="OpenSolver43"/>
        <xdr:cNvCxnSpPr>
          <a:stCxn id="807" idx="3"/>
          <a:endCxn id="808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810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811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812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813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814" name="OpenSolver48"/>
        <xdr:cNvCxnSpPr>
          <a:stCxn id="812" idx="3"/>
          <a:endCxn id="813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815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816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817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818" name="OpenSolver52"/>
        <xdr:cNvCxnSpPr>
          <a:stCxn id="816" idx="3"/>
          <a:endCxn id="817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819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820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821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822" name="OpenSolver56"/>
        <xdr:cNvCxnSpPr>
          <a:stCxn id="820" idx="3"/>
          <a:endCxn id="821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823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824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825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826" name="OpenSolver60"/>
        <xdr:cNvCxnSpPr>
          <a:stCxn id="824" idx="3"/>
          <a:endCxn id="825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827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828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829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830" name="OpenSolver64"/>
        <xdr:cNvCxnSpPr>
          <a:stCxn id="828" idx="3"/>
          <a:endCxn id="829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831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832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833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834" name="OpenSolver68"/>
        <xdr:cNvCxnSpPr>
          <a:stCxn id="832" idx="3"/>
          <a:endCxn id="833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835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836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837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838" name="OpenSolver72"/>
        <xdr:cNvCxnSpPr>
          <a:stCxn id="836" idx="3"/>
          <a:endCxn id="837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839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840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841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842" name="OpenSolver76"/>
        <xdr:cNvCxnSpPr>
          <a:stCxn id="840" idx="3"/>
          <a:endCxn id="841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843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844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845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846" name="OpenSolver80"/>
        <xdr:cNvCxnSpPr>
          <a:stCxn id="844" idx="3"/>
          <a:endCxn id="845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847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848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849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850" name="OpenSolver84"/>
        <xdr:cNvCxnSpPr>
          <a:stCxn id="848" idx="3"/>
          <a:endCxn id="849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851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zoomScale="70" zoomScaleNormal="70" workbookViewId="0">
      <selection activeCell="N106" sqref="N106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236.2181986214286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7628.4959326509997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56309.691567440008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780.42755</v>
      </c>
      <c r="L20" s="5">
        <v>114.14788</v>
      </c>
      <c r="M20" s="5">
        <v>113.14343</v>
      </c>
      <c r="N20" s="5">
        <v>123.99145</v>
      </c>
      <c r="O20" s="5">
        <v>139.62412</v>
      </c>
      <c r="Q20" s="12">
        <f>SUM(K20:O20)</f>
        <v>1271.3344299999999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800.24575000000004</v>
      </c>
      <c r="L21" s="5">
        <v>188.90902</v>
      </c>
      <c r="M21" s="5">
        <v>188.02296000000001</v>
      </c>
      <c r="N21" s="5">
        <v>197.59245999999999</v>
      </c>
      <c r="O21" s="5">
        <v>217.80121</v>
      </c>
      <c r="Q21" s="12">
        <f t="shared" ref="Q21:Q33" si="1">SUM(K21:O21)</f>
        <v>1592.5714000000003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909.43448000000001</v>
      </c>
      <c r="L23" s="5">
        <v>175.18062</v>
      </c>
      <c r="M23" s="5">
        <v>174.35893999999999</v>
      </c>
      <c r="N23" s="5">
        <v>183.23286999999999</v>
      </c>
      <c r="O23" s="5">
        <v>243.09012000000001</v>
      </c>
      <c r="Q23" s="12">
        <f t="shared" si="1"/>
        <v>1685.2970300000002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943.51563999999996</v>
      </c>
      <c r="L25" s="5">
        <v>199.08296999999999</v>
      </c>
      <c r="M25" s="5">
        <v>198.14920000000001</v>
      </c>
      <c r="N25" s="5">
        <v>208.23308</v>
      </c>
      <c r="O25" s="5">
        <v>222.76703000000001</v>
      </c>
      <c r="Q25" s="12">
        <f t="shared" si="1"/>
        <v>1771.74792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939.62392</v>
      </c>
      <c r="L27" s="5">
        <v>212.77733000000001</v>
      </c>
      <c r="M27" s="5">
        <v>211.77932000000001</v>
      </c>
      <c r="N27" s="5">
        <v>222.55789999999999</v>
      </c>
      <c r="O27" s="5">
        <v>238.09053</v>
      </c>
      <c r="Q27" s="12">
        <f t="shared" si="1"/>
        <v>1824.829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1231.9713999999999</v>
      </c>
      <c r="L29" s="5">
        <v>250.84452999999999</v>
      </c>
      <c r="M29" s="5">
        <v>249.66795999999999</v>
      </c>
      <c r="N29" s="5">
        <v>262.37491</v>
      </c>
      <c r="O29" s="5">
        <v>279.01233999999999</v>
      </c>
      <c r="Q29" s="12">
        <f t="shared" si="1"/>
        <v>2273.8711400000002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1274.8226</v>
      </c>
      <c r="L31" s="5">
        <v>236.68154000000001</v>
      </c>
      <c r="M31" s="5">
        <v>235.57140000000001</v>
      </c>
      <c r="N31" s="5">
        <v>247.56089</v>
      </c>
      <c r="O31" s="5">
        <v>252.89678000000001</v>
      </c>
      <c r="Q31" s="12">
        <f t="shared" si="1"/>
        <v>2247.5332100000001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707.04444999999998</v>
      </c>
      <c r="L33" s="5">
        <v>46.079590000000003</v>
      </c>
      <c r="M33" s="5">
        <v>45.863461999999998</v>
      </c>
      <c r="N33" s="5">
        <v>48.197696999999998</v>
      </c>
      <c r="O33" s="5">
        <v>54.016784999999999</v>
      </c>
      <c r="Q33" s="12">
        <f t="shared" si="1"/>
        <v>901.20198400000004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18819.479522000005</v>
      </c>
      <c r="M37">
        <f>SUM(N20:O33)</f>
        <v>5654.1954019999994</v>
      </c>
    </row>
    <row r="38" spans="1:20">
      <c r="A38" s="4">
        <v>2</v>
      </c>
      <c r="B38" s="7">
        <f>B37+(K20-B20)</f>
        <v>94.331525499999998</v>
      </c>
      <c r="C38" s="7">
        <f>C37+L20-C20</f>
        <v>22.94441599999999</v>
      </c>
      <c r="D38" s="7">
        <f>D37+M20-D20</f>
        <v>22.83679269999999</v>
      </c>
      <c r="E38" s="7">
        <f>E37+N20-E20</f>
        <v>23.999083799999994</v>
      </c>
      <c r="F38" s="7">
        <f>F37+O20-F20</f>
        <v>25.674011000000007</v>
      </c>
    </row>
    <row r="39" spans="1:20">
      <c r="A39" s="4">
        <v>3</v>
      </c>
      <c r="B39" s="7">
        <f t="shared" ref="B39:B51" si="2">B38+(K21-B21)</f>
        <v>108.48125100000004</v>
      </c>
      <c r="C39" s="7">
        <f t="shared" ref="C39:C51" si="3">C38+L21-C21</f>
        <v>20.649971999999991</v>
      </c>
      <c r="D39" s="7">
        <f t="shared" ref="D39:D51" si="4">D38+M21-D21</f>
        <v>20.553115399999996</v>
      </c>
      <c r="E39" s="7">
        <f t="shared" ref="E39:E51" si="5">E38+N21-E21</f>
        <v>21.59917759999999</v>
      </c>
      <c r="F39" s="7">
        <f t="shared" ref="F39:F51" si="6">F38+O21-F21</f>
        <v>29.525112000000007</v>
      </c>
      <c r="I39" t="s">
        <v>26</v>
      </c>
    </row>
    <row r="40" spans="1:20">
      <c r="A40" s="4">
        <v>4</v>
      </c>
      <c r="B40" s="7">
        <f t="shared" si="2"/>
        <v>108.48125280000011</v>
      </c>
      <c r="C40" s="7">
        <f t="shared" si="3"/>
        <v>20.649974399999991</v>
      </c>
      <c r="D40" s="7">
        <f t="shared" si="4"/>
        <v>20.553111900000005</v>
      </c>
      <c r="E40" s="7">
        <f t="shared" si="5"/>
        <v>21.599177999999995</v>
      </c>
      <c r="F40" s="7">
        <f t="shared" si="6"/>
        <v>29.525116700000012</v>
      </c>
    </row>
    <row r="41" spans="1:20">
      <c r="A41" s="4">
        <v>5</v>
      </c>
      <c r="B41" s="7">
        <f t="shared" si="2"/>
        <v>113.90530460000014</v>
      </c>
      <c r="C41" s="7">
        <f t="shared" si="3"/>
        <v>23.747476799999987</v>
      </c>
      <c r="D41" s="7">
        <f t="shared" si="4"/>
        <v>23.636078400000002</v>
      </c>
      <c r="E41" s="7">
        <f t="shared" si="5"/>
        <v>24.838918399999983</v>
      </c>
      <c r="F41" s="7">
        <f t="shared" si="6"/>
        <v>26.572611400000028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113.90530460000014</v>
      </c>
      <c r="C42" s="7">
        <f t="shared" si="3"/>
        <v>23.747476799999987</v>
      </c>
      <c r="D42" s="7">
        <f t="shared" si="4"/>
        <v>23.636078400000002</v>
      </c>
      <c r="E42" s="7">
        <f t="shared" si="5"/>
        <v>24.838918399999983</v>
      </c>
      <c r="F42" s="7">
        <f t="shared" si="6"/>
        <v>26.572611400000028</v>
      </c>
      <c r="I42" s="11">
        <v>1</v>
      </c>
      <c r="J42" s="11">
        <f>B37+K20</f>
        <v>880.42755</v>
      </c>
      <c r="K42" s="11" t="s">
        <v>28</v>
      </c>
      <c r="L42" s="11">
        <f>B20</f>
        <v>786.0960245</v>
      </c>
      <c r="N42" s="11">
        <f>C37+L20</f>
        <v>214.14787999999999</v>
      </c>
      <c r="O42" s="11" t="s">
        <v>28</v>
      </c>
      <c r="P42" s="11">
        <f>C20</f>
        <v>191.203464</v>
      </c>
      <c r="R42" s="11">
        <f>D37+M20</f>
        <v>213.14343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108.21004460000006</v>
      </c>
      <c r="C43" s="7">
        <f t="shared" si="3"/>
        <v>24.934846799999974</v>
      </c>
      <c r="D43" s="7">
        <f t="shared" si="4"/>
        <v>24.817878400000012</v>
      </c>
      <c r="E43" s="7">
        <f t="shared" si="5"/>
        <v>26.08099839999997</v>
      </c>
      <c r="F43" s="7">
        <f t="shared" si="6"/>
        <v>27.901241400000032</v>
      </c>
      <c r="I43" s="11">
        <v>2</v>
      </c>
      <c r="J43" s="11">
        <f t="shared" ref="J43:J55" si="7">B38+K21</f>
        <v>894.57727550000004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211.85343599999999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210.8597527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108.2100425000001</v>
      </c>
      <c r="C44" s="7">
        <f t="shared" si="3"/>
        <v>24.934842299999957</v>
      </c>
      <c r="D44" s="7">
        <f t="shared" si="4"/>
        <v>24.817880400000007</v>
      </c>
      <c r="E44" s="7">
        <f t="shared" si="5"/>
        <v>26.08099439999998</v>
      </c>
      <c r="F44" s="7">
        <f t="shared" si="6"/>
        <v>27.901240500000029</v>
      </c>
      <c r="I44" s="11">
        <v>3</v>
      </c>
      <c r="J44" s="11">
        <f t="shared" si="7"/>
        <v>1012.4916810000001</v>
      </c>
      <c r="K44" s="11" t="s">
        <v>28</v>
      </c>
      <c r="L44" s="11">
        <f t="shared" si="8"/>
        <v>904.01042819999998</v>
      </c>
      <c r="N44" s="11">
        <f t="shared" si="9"/>
        <v>192.733092</v>
      </c>
      <c r="O44" s="11" t="s">
        <v>28</v>
      </c>
      <c r="P44" s="11">
        <f t="shared" si="10"/>
        <v>172.08311760000001</v>
      </c>
      <c r="R44" s="11">
        <f t="shared" si="11"/>
        <v>191.8290854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146.08356040000012</v>
      </c>
      <c r="C45" s="7">
        <f t="shared" si="3"/>
        <v>29.921807799999954</v>
      </c>
      <c r="D45" s="7">
        <f t="shared" si="4"/>
        <v>29.781462400000009</v>
      </c>
      <c r="E45" s="7">
        <f t="shared" si="5"/>
        <v>31.297190399999977</v>
      </c>
      <c r="F45" s="7">
        <f t="shared" si="6"/>
        <v>33.481489600000032</v>
      </c>
      <c r="I45" s="11">
        <v>4</v>
      </c>
      <c r="J45" s="11">
        <f t="shared" si="7"/>
        <v>1017.9157328000001</v>
      </c>
      <c r="K45" s="11" t="s">
        <v>28</v>
      </c>
      <c r="L45" s="11">
        <f t="shared" si="8"/>
        <v>904.01042819999998</v>
      </c>
      <c r="N45" s="11">
        <f t="shared" si="9"/>
        <v>195.8305944</v>
      </c>
      <c r="O45" s="11" t="s">
        <v>28</v>
      </c>
      <c r="P45" s="11">
        <f t="shared" si="10"/>
        <v>172.08311760000001</v>
      </c>
      <c r="R45" s="11">
        <f t="shared" si="11"/>
        <v>194.91205189999999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146.08351740000012</v>
      </c>
      <c r="C46" s="7">
        <f t="shared" si="3"/>
        <v>29.921810399999998</v>
      </c>
      <c r="D46" s="7">
        <f t="shared" si="4"/>
        <v>29.781466800000032</v>
      </c>
      <c r="E46" s="7">
        <f t="shared" si="5"/>
        <v>31.297185599999978</v>
      </c>
      <c r="F46" s="7">
        <f t="shared" si="6"/>
        <v>33.481492500000002</v>
      </c>
      <c r="I46" s="11">
        <v>5</v>
      </c>
      <c r="J46" s="11">
        <f t="shared" si="7"/>
        <v>1063.1162046000002</v>
      </c>
      <c r="K46" s="11" t="s">
        <v>28</v>
      </c>
      <c r="L46" s="11">
        <f t="shared" si="8"/>
        <v>949.21090000000004</v>
      </c>
      <c r="N46" s="11">
        <f t="shared" si="9"/>
        <v>221.64307679999999</v>
      </c>
      <c r="O46" s="11" t="s">
        <v>28</v>
      </c>
      <c r="P46" s="11">
        <f t="shared" si="10"/>
        <v>197.8956</v>
      </c>
      <c r="R46" s="11">
        <f t="shared" si="11"/>
        <v>220.6034784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160.69187439999996</v>
      </c>
      <c r="C47" s="7">
        <f t="shared" si="3"/>
        <v>31.417902999999995</v>
      </c>
      <c r="D47" s="7">
        <f t="shared" si="4"/>
        <v>31.270541200000025</v>
      </c>
      <c r="E47" s="7">
        <f t="shared" si="5"/>
        <v>32.862050799999963</v>
      </c>
      <c r="F47" s="7">
        <f t="shared" si="6"/>
        <v>33.481495399999972</v>
      </c>
      <c r="I47" s="11">
        <v>6</v>
      </c>
      <c r="J47" s="11">
        <f t="shared" si="7"/>
        <v>1057.4209446</v>
      </c>
      <c r="K47" s="11" t="s">
        <v>28</v>
      </c>
      <c r="L47" s="11">
        <f t="shared" si="8"/>
        <v>949.21090000000004</v>
      </c>
      <c r="N47" s="11">
        <f t="shared" si="9"/>
        <v>222.83044679999998</v>
      </c>
      <c r="O47" s="11" t="s">
        <v>28</v>
      </c>
      <c r="P47" s="11">
        <f t="shared" si="10"/>
        <v>197.8956</v>
      </c>
      <c r="R47" s="11">
        <f t="shared" si="11"/>
        <v>221.78527840000001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160.69182739999997</v>
      </c>
      <c r="C48" s="7">
        <f t="shared" si="3"/>
        <v>31.417903699999954</v>
      </c>
      <c r="D48" s="7">
        <f t="shared" si="4"/>
        <v>31.270541300000048</v>
      </c>
      <c r="E48" s="7">
        <f t="shared" si="5"/>
        <v>32.862053799999956</v>
      </c>
      <c r="F48" s="7">
        <f t="shared" si="6"/>
        <v>33.481498299999942</v>
      </c>
      <c r="I48" s="11">
        <v>7</v>
      </c>
      <c r="J48" s="11">
        <f t="shared" si="7"/>
        <v>1009.9604446000001</v>
      </c>
      <c r="K48" s="11" t="s">
        <v>28</v>
      </c>
      <c r="L48" s="11">
        <f t="shared" si="8"/>
        <v>901.75040209999997</v>
      </c>
      <c r="N48" s="11">
        <f t="shared" si="9"/>
        <v>232.72520679999997</v>
      </c>
      <c r="O48" s="11" t="s">
        <v>28</v>
      </c>
      <c r="P48" s="11">
        <f t="shared" si="10"/>
        <v>207.79036450000001</v>
      </c>
      <c r="R48" s="11">
        <f t="shared" si="11"/>
        <v>231.63361840000002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96.415080399999852</v>
      </c>
      <c r="C49" s="7">
        <f t="shared" si="3"/>
        <v>6.2835843999999383</v>
      </c>
      <c r="D49" s="7">
        <f t="shared" si="4"/>
        <v>6.2541114000000562</v>
      </c>
      <c r="E49" s="7">
        <f t="shared" si="5"/>
        <v>6.5723967999999786</v>
      </c>
      <c r="F49" s="7">
        <f t="shared" si="6"/>
        <v>7.3659411999998952</v>
      </c>
      <c r="I49" s="11">
        <v>8</v>
      </c>
      <c r="J49" s="11">
        <f t="shared" si="7"/>
        <v>1047.8339625000001</v>
      </c>
      <c r="K49" s="11" t="s">
        <v>28</v>
      </c>
      <c r="L49" s="11">
        <f t="shared" si="8"/>
        <v>901.75040209999997</v>
      </c>
      <c r="N49" s="11">
        <f t="shared" si="9"/>
        <v>237.71217229999996</v>
      </c>
      <c r="O49" s="11" t="s">
        <v>28</v>
      </c>
      <c r="P49" s="11">
        <f t="shared" si="10"/>
        <v>207.79036450000001</v>
      </c>
      <c r="R49" s="11">
        <f t="shared" si="11"/>
        <v>236.59720040000002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96.415080399999852</v>
      </c>
      <c r="C50" s="7">
        <f t="shared" si="3"/>
        <v>6.2835843999999383</v>
      </c>
      <c r="D50" s="7">
        <f t="shared" si="4"/>
        <v>6.2541114000000562</v>
      </c>
      <c r="E50" s="7">
        <f t="shared" si="5"/>
        <v>6.5723967999999786</v>
      </c>
      <c r="F50" s="7">
        <f t="shared" si="6"/>
        <v>7.3659411999998952</v>
      </c>
      <c r="I50" s="11">
        <v>9</v>
      </c>
      <c r="J50" s="11">
        <f t="shared" si="7"/>
        <v>1363.4465604000002</v>
      </c>
      <c r="K50" s="11" t="s">
        <v>28</v>
      </c>
      <c r="L50" s="11">
        <f t="shared" si="8"/>
        <v>1217.3630430000001</v>
      </c>
      <c r="N50" s="11">
        <f t="shared" si="9"/>
        <v>279.27024779999999</v>
      </c>
      <c r="O50" s="11" t="s">
        <v>28</v>
      </c>
      <c r="P50" s="11">
        <f t="shared" si="10"/>
        <v>249.34843739999999</v>
      </c>
      <c r="R50" s="11">
        <f t="shared" si="11"/>
        <v>277.96035240000003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-6.9600000188074773E-5</v>
      </c>
      <c r="C51" s="7">
        <f t="shared" si="3"/>
        <v>4.3999999448374183E-6</v>
      </c>
      <c r="D51" s="7">
        <f t="shared" si="4"/>
        <v>3.400000053943586E-6</v>
      </c>
      <c r="E51" s="7">
        <f t="shared" si="5"/>
        <v>-1.6200000025889949E-5</v>
      </c>
      <c r="F51" s="7">
        <f t="shared" si="6"/>
        <v>1.6199999890886829E-5</v>
      </c>
      <c r="I51" s="11">
        <v>10</v>
      </c>
      <c r="J51" s="11">
        <f t="shared" si="7"/>
        <v>1378.0549174</v>
      </c>
      <c r="K51" s="11" t="s">
        <v>28</v>
      </c>
      <c r="L51" s="11">
        <f t="shared" si="8"/>
        <v>1217.3630430000001</v>
      </c>
      <c r="N51" s="11">
        <f t="shared" si="9"/>
        <v>280.76634039999999</v>
      </c>
      <c r="O51" s="11" t="s">
        <v>28</v>
      </c>
      <c r="P51" s="11">
        <f t="shared" si="10"/>
        <v>249.34843739999999</v>
      </c>
      <c r="R51" s="11">
        <f t="shared" si="11"/>
        <v>279.44942680000003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1499.7911744</v>
      </c>
      <c r="K52" s="11" t="s">
        <v>28</v>
      </c>
      <c r="L52" s="11">
        <f t="shared" si="8"/>
        <v>1339.0993470000001</v>
      </c>
      <c r="N52" s="11">
        <f t="shared" si="9"/>
        <v>293.23376299999995</v>
      </c>
      <c r="O52" s="11" t="s">
        <v>28</v>
      </c>
      <c r="P52" s="11">
        <f t="shared" si="10"/>
        <v>261.8158593</v>
      </c>
      <c r="R52" s="11">
        <f t="shared" si="11"/>
        <v>291.85837120000002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1435.5144273999999</v>
      </c>
      <c r="K53" s="11" t="s">
        <v>28</v>
      </c>
      <c r="L53" s="11">
        <f t="shared" si="8"/>
        <v>1339.0993470000001</v>
      </c>
      <c r="N53" s="11">
        <f t="shared" si="9"/>
        <v>268.09944369999994</v>
      </c>
      <c r="O53" s="11" t="s">
        <v>28</v>
      </c>
      <c r="P53" s="11">
        <f t="shared" si="10"/>
        <v>261.8158593</v>
      </c>
      <c r="R53" s="11">
        <f t="shared" si="11"/>
        <v>266.84194130000003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899.87468039999987</v>
      </c>
      <c r="K54" s="11" t="s">
        <v>28</v>
      </c>
      <c r="L54" s="11">
        <f t="shared" si="8"/>
        <v>803.45960000000002</v>
      </c>
      <c r="N54" s="11">
        <f t="shared" si="9"/>
        <v>58.646754399999935</v>
      </c>
      <c r="O54" s="11" t="s">
        <v>28</v>
      </c>
      <c r="P54" s="11">
        <f t="shared" si="10"/>
        <v>52.363169999999997</v>
      </c>
      <c r="R54" s="11">
        <f t="shared" si="11"/>
        <v>58.371681400000057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803.45953039999984</v>
      </c>
      <c r="K55" s="11"/>
      <c r="L55" s="11">
        <f t="shared" si="8"/>
        <v>803.45960000000002</v>
      </c>
      <c r="N55" s="11">
        <f t="shared" si="9"/>
        <v>52.363174399999941</v>
      </c>
      <c r="O55" s="11" t="s">
        <v>28</v>
      </c>
      <c r="P55" s="11">
        <f t="shared" si="10"/>
        <v>52.363169999999997</v>
      </c>
      <c r="R55" s="11">
        <f t="shared" si="11"/>
        <v>52.117573400000055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223.99144999999999</v>
      </c>
      <c r="K57" s="11" t="s">
        <v>28</v>
      </c>
      <c r="L57" s="11">
        <f>E20</f>
        <v>199.99236619999999</v>
      </c>
      <c r="N57" s="11">
        <f>F37+O20</f>
        <v>239.62412</v>
      </c>
      <c r="O57" s="11" t="s">
        <v>28</v>
      </c>
      <c r="P57" s="11">
        <f>F20</f>
        <v>213.950109</v>
      </c>
      <c r="R57" s="3">
        <f>O20</f>
        <v>139.62412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221.59154379999998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243.475221</v>
      </c>
      <c r="O58" s="11" t="s">
        <v>28</v>
      </c>
      <c r="P58" s="11">
        <f t="shared" ref="P58:P70" si="16">F21</f>
        <v>213.950109</v>
      </c>
      <c r="R58" s="3">
        <f t="shared" ref="R58:R70" si="17">O21</f>
        <v>217.80121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201.5923076</v>
      </c>
      <c r="K59" s="11" t="s">
        <v>28</v>
      </c>
      <c r="L59" s="11">
        <f t="shared" si="14"/>
        <v>179.9931296</v>
      </c>
      <c r="N59" s="11">
        <f t="shared" si="15"/>
        <v>275.56774200000001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204.83204799999999</v>
      </c>
      <c r="K60" s="11" t="s">
        <v>28</v>
      </c>
      <c r="L60" s="11">
        <f t="shared" si="14"/>
        <v>179.9931296</v>
      </c>
      <c r="N60" s="11">
        <f t="shared" si="15"/>
        <v>272.61523670000003</v>
      </c>
      <c r="O60" s="11" t="s">
        <v>28</v>
      </c>
      <c r="P60" s="11">
        <f t="shared" si="16"/>
        <v>246.0426253</v>
      </c>
      <c r="R60" s="3">
        <f t="shared" si="17"/>
        <v>243.09012000000001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231.8299184</v>
      </c>
      <c r="K61" s="11" t="s">
        <v>28</v>
      </c>
      <c r="L61" s="11">
        <f t="shared" si="14"/>
        <v>206.99100000000001</v>
      </c>
      <c r="N61" s="11">
        <f t="shared" si="15"/>
        <v>248.01101140000003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233.07199839999998</v>
      </c>
      <c r="K62" s="11" t="s">
        <v>28</v>
      </c>
      <c r="L62" s="11">
        <f t="shared" si="14"/>
        <v>206.99100000000001</v>
      </c>
      <c r="N62" s="11">
        <f t="shared" si="15"/>
        <v>249.33964140000003</v>
      </c>
      <c r="O62" s="11" t="s">
        <v>28</v>
      </c>
      <c r="P62" s="11">
        <f t="shared" si="16"/>
        <v>221.4384</v>
      </c>
      <c r="R62" s="3">
        <f t="shared" si="17"/>
        <v>222.76703000000001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243.42269839999997</v>
      </c>
      <c r="K63" s="11" t="s">
        <v>28</v>
      </c>
      <c r="L63" s="11">
        <f t="shared" si="14"/>
        <v>217.34170399999999</v>
      </c>
      <c r="N63" s="11">
        <f t="shared" si="15"/>
        <v>260.41152140000003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248.63889439999997</v>
      </c>
      <c r="K64" s="11" t="s">
        <v>28</v>
      </c>
      <c r="L64" s="11">
        <f t="shared" si="14"/>
        <v>217.34170399999999</v>
      </c>
      <c r="N64" s="11">
        <f t="shared" si="15"/>
        <v>265.99177050000003</v>
      </c>
      <c r="O64" s="11" t="s">
        <v>28</v>
      </c>
      <c r="P64" s="11">
        <f t="shared" si="16"/>
        <v>232.5102809</v>
      </c>
      <c r="R64" s="3">
        <f t="shared" si="17"/>
        <v>238.09053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292.10723039999999</v>
      </c>
      <c r="K65" s="11" t="s">
        <v>28</v>
      </c>
      <c r="L65" s="11">
        <f t="shared" si="14"/>
        <v>260.81004480000001</v>
      </c>
      <c r="N65" s="11">
        <f t="shared" si="15"/>
        <v>312.49382960000003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293.67209559999998</v>
      </c>
      <c r="K66" s="11" t="s">
        <v>28</v>
      </c>
      <c r="L66" s="11">
        <f t="shared" si="14"/>
        <v>260.81004480000001</v>
      </c>
      <c r="N66" s="11">
        <f t="shared" si="15"/>
        <v>312.4938325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306.71260079999996</v>
      </c>
      <c r="K67" s="11" t="s">
        <v>28</v>
      </c>
      <c r="L67" s="11">
        <f t="shared" si="14"/>
        <v>273.85054700000001</v>
      </c>
      <c r="N67" s="11">
        <f t="shared" si="15"/>
        <v>312.49383539999997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280.42294379999998</v>
      </c>
      <c r="K68" s="11" t="s">
        <v>28</v>
      </c>
      <c r="L68" s="11">
        <f t="shared" si="14"/>
        <v>273.85054700000001</v>
      </c>
      <c r="N68" s="11">
        <f t="shared" si="15"/>
        <v>286.37827829999992</v>
      </c>
      <c r="O68" s="11" t="s">
        <v>28</v>
      </c>
      <c r="P68" s="11">
        <f t="shared" si="16"/>
        <v>279.01233710000002</v>
      </c>
      <c r="R68" s="3">
        <f t="shared" si="17"/>
        <v>252.89678000000001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61.342506799999981</v>
      </c>
      <c r="K69" s="11" t="s">
        <v>28</v>
      </c>
      <c r="L69" s="11">
        <f t="shared" si="14"/>
        <v>54.770110000000003</v>
      </c>
      <c r="N69" s="11">
        <f t="shared" si="15"/>
        <v>68.748651199999898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54.770093799999977</v>
      </c>
      <c r="L70" s="11">
        <f t="shared" si="14"/>
        <v>54.770110000000003</v>
      </c>
      <c r="N70" s="11">
        <f t="shared" si="15"/>
        <v>61.382726199999894</v>
      </c>
      <c r="P70" s="11">
        <f t="shared" si="16"/>
        <v>61.382710000000003</v>
      </c>
      <c r="R70" s="3">
        <f t="shared" si="17"/>
        <v>54.016784999999999</v>
      </c>
      <c r="T70" s="3">
        <v>0</v>
      </c>
    </row>
    <row r="71" spans="3:20">
      <c r="C71">
        <v>1</v>
      </c>
      <c r="D71" s="3">
        <f>K20</f>
        <v>780.42755</v>
      </c>
      <c r="E71" s="3" t="s">
        <v>28</v>
      </c>
      <c r="F71" s="3">
        <v>0</v>
      </c>
      <c r="H71" s="3">
        <f>L20</f>
        <v>114.14788</v>
      </c>
      <c r="I71" s="3" t="s">
        <v>28</v>
      </c>
      <c r="J71" s="3">
        <v>0</v>
      </c>
      <c r="L71" s="3">
        <f>M20</f>
        <v>113.14343</v>
      </c>
      <c r="M71" s="3" t="s">
        <v>28</v>
      </c>
      <c r="N71" s="3">
        <v>0</v>
      </c>
      <c r="P71" s="3">
        <f>N20</f>
        <v>123.99145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800.24575000000004</v>
      </c>
      <c r="E72" s="3" t="s">
        <v>28</v>
      </c>
      <c r="F72" s="3">
        <v>0</v>
      </c>
      <c r="H72" s="3">
        <f t="shared" ref="H72:H84" si="19">L21</f>
        <v>188.90902</v>
      </c>
      <c r="I72" s="3" t="s">
        <v>28</v>
      </c>
      <c r="J72" s="3">
        <v>0</v>
      </c>
      <c r="L72" s="3">
        <f t="shared" ref="L72:L84" si="20">M21</f>
        <v>188.02296000000001</v>
      </c>
      <c r="M72" s="3" t="s">
        <v>28</v>
      </c>
      <c r="N72" s="3">
        <v>0</v>
      </c>
      <c r="P72" s="3">
        <f t="shared" ref="P72:P84" si="21">N21</f>
        <v>197.59245999999999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909.43448000000001</v>
      </c>
      <c r="E74" s="3" t="s">
        <v>28</v>
      </c>
      <c r="F74" s="3">
        <v>0</v>
      </c>
      <c r="H74" s="3">
        <f t="shared" si="19"/>
        <v>175.18062</v>
      </c>
      <c r="I74" s="3" t="s">
        <v>28</v>
      </c>
      <c r="J74" s="3">
        <v>0</v>
      </c>
      <c r="L74" s="3">
        <f t="shared" si="20"/>
        <v>174.35893999999999</v>
      </c>
      <c r="M74" s="3" t="s">
        <v>28</v>
      </c>
      <c r="N74" s="3">
        <v>0</v>
      </c>
      <c r="P74" s="3">
        <f t="shared" si="21"/>
        <v>183.23286999999999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943.51563999999996</v>
      </c>
      <c r="E76" s="3" t="s">
        <v>28</v>
      </c>
      <c r="F76" s="3">
        <v>0</v>
      </c>
      <c r="H76" s="3">
        <f t="shared" si="19"/>
        <v>199.08296999999999</v>
      </c>
      <c r="I76" s="3" t="s">
        <v>28</v>
      </c>
      <c r="J76" s="3">
        <v>0</v>
      </c>
      <c r="L76" s="3">
        <f t="shared" si="20"/>
        <v>198.14920000000001</v>
      </c>
      <c r="M76" s="3" t="s">
        <v>28</v>
      </c>
      <c r="N76" s="3">
        <v>0</v>
      </c>
      <c r="P76" s="3">
        <f t="shared" si="21"/>
        <v>208.23308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939.62392</v>
      </c>
      <c r="E78" s="3" t="s">
        <v>28</v>
      </c>
      <c r="F78" s="3">
        <v>0</v>
      </c>
      <c r="H78" s="3">
        <f t="shared" si="19"/>
        <v>212.77733000000001</v>
      </c>
      <c r="I78" s="3" t="s">
        <v>28</v>
      </c>
      <c r="J78" s="3">
        <v>0</v>
      </c>
      <c r="L78" s="3">
        <f t="shared" si="20"/>
        <v>211.77932000000001</v>
      </c>
      <c r="M78" s="3" t="s">
        <v>28</v>
      </c>
      <c r="N78" s="3">
        <v>0</v>
      </c>
      <c r="P78" s="3">
        <f t="shared" si="21"/>
        <v>222.55789999999999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1231.9713999999999</v>
      </c>
      <c r="E80" s="3" t="s">
        <v>28</v>
      </c>
      <c r="F80" s="3">
        <v>0</v>
      </c>
      <c r="H80" s="3">
        <f t="shared" si="19"/>
        <v>250.84452999999999</v>
      </c>
      <c r="I80" s="3" t="s">
        <v>28</v>
      </c>
      <c r="J80" s="3">
        <v>0</v>
      </c>
      <c r="L80" s="3">
        <f t="shared" si="20"/>
        <v>249.66795999999999</v>
      </c>
      <c r="M80" s="3" t="s">
        <v>28</v>
      </c>
      <c r="N80" s="3">
        <v>0</v>
      </c>
      <c r="P80" s="3">
        <f t="shared" si="21"/>
        <v>262.37491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1274.8226</v>
      </c>
      <c r="E82" s="3" t="s">
        <v>28</v>
      </c>
      <c r="F82" s="3">
        <v>0</v>
      </c>
      <c r="H82" s="3">
        <f t="shared" si="19"/>
        <v>236.68154000000001</v>
      </c>
      <c r="I82" s="3" t="s">
        <v>28</v>
      </c>
      <c r="J82" s="3">
        <v>0</v>
      </c>
      <c r="L82" s="3">
        <f t="shared" si="20"/>
        <v>235.57140000000001</v>
      </c>
      <c r="M82" s="3" t="s">
        <v>28</v>
      </c>
      <c r="N82" s="3">
        <v>0</v>
      </c>
      <c r="P82" s="3">
        <f t="shared" si="21"/>
        <v>247.56089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707.04444999999998</v>
      </c>
      <c r="E84" s="3" t="s">
        <v>28</v>
      </c>
      <c r="F84" s="3">
        <v>0</v>
      </c>
      <c r="H84" s="3">
        <f t="shared" si="19"/>
        <v>46.079590000000003</v>
      </c>
      <c r="I84" s="3" t="s">
        <v>28</v>
      </c>
      <c r="J84" s="3">
        <v>0</v>
      </c>
      <c r="L84" s="3">
        <f t="shared" si="20"/>
        <v>45.863461999999998</v>
      </c>
      <c r="M84" s="3" t="s">
        <v>28</v>
      </c>
      <c r="N84" s="3">
        <v>0</v>
      </c>
      <c r="P84" s="3">
        <f t="shared" si="21"/>
        <v>48.197696999999998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94.331522939999999</v>
      </c>
      <c r="H88" s="10">
        <f>C37</f>
        <v>100</v>
      </c>
      <c r="I88" s="10" t="s">
        <v>28</v>
      </c>
      <c r="J88" s="10">
        <f>C20*T88</f>
        <v>22.944415679999999</v>
      </c>
      <c r="L88" s="10">
        <f>D37</f>
        <v>100</v>
      </c>
      <c r="M88" s="10" t="s">
        <v>28</v>
      </c>
      <c r="N88" s="10">
        <f>D20*T88</f>
        <v>22.836796476</v>
      </c>
      <c r="P88" s="10">
        <f>E37</f>
        <v>100</v>
      </c>
      <c r="Q88" s="10" t="s">
        <v>28</v>
      </c>
      <c r="R88" s="10">
        <f>E20*T88</f>
        <v>23.999083943999999</v>
      </c>
      <c r="T88">
        <f>0.12</f>
        <v>0.12</v>
      </c>
    </row>
    <row r="89" spans="3:20">
      <c r="C89">
        <v>2</v>
      </c>
      <c r="D89" s="10">
        <f t="shared" ref="D89:D102" si="22">B38</f>
        <v>94.331525499999998</v>
      </c>
      <c r="E89" s="10"/>
      <c r="F89" s="10">
        <f t="shared" ref="F89:F102" si="23">B21*T89</f>
        <v>94.331522939999999</v>
      </c>
      <c r="H89" s="10">
        <f t="shared" ref="H89:H101" si="24">C38</f>
        <v>22.94441599999999</v>
      </c>
      <c r="I89" s="10" t="s">
        <v>28</v>
      </c>
      <c r="J89" s="10">
        <f t="shared" ref="J89:J102" si="25">C21*T89</f>
        <v>22.944415679999999</v>
      </c>
      <c r="L89" s="10">
        <f t="shared" ref="L89:L102" si="26">D38</f>
        <v>22.83679269999999</v>
      </c>
      <c r="M89" s="10" t="s">
        <v>28</v>
      </c>
      <c r="N89" s="10">
        <f t="shared" ref="N89:N102" si="27">D21*T89</f>
        <v>22.836796476</v>
      </c>
      <c r="P89" s="10">
        <f t="shared" ref="P89:P102" si="28">E38</f>
        <v>23.999083799999994</v>
      </c>
      <c r="Q89" s="10" t="s">
        <v>28</v>
      </c>
      <c r="R89" s="10">
        <f t="shared" ref="R89:R102" si="29">E21*T89</f>
        <v>23.999083943999999</v>
      </c>
      <c r="T89">
        <f t="shared" ref="T89:T102" si="30">0.12</f>
        <v>0.12</v>
      </c>
    </row>
    <row r="90" spans="3:20">
      <c r="C90">
        <v>3</v>
      </c>
      <c r="D90" s="10">
        <f t="shared" si="22"/>
        <v>108.48125100000004</v>
      </c>
      <c r="E90" s="10"/>
      <c r="F90" s="10">
        <f t="shared" si="23"/>
        <v>108.48125138399999</v>
      </c>
      <c r="H90" s="10">
        <f t="shared" si="24"/>
        <v>20.649971999999991</v>
      </c>
      <c r="I90" s="10" t="s">
        <v>28</v>
      </c>
      <c r="J90" s="10">
        <f t="shared" si="25"/>
        <v>20.649974111999999</v>
      </c>
      <c r="L90" s="10">
        <f t="shared" si="26"/>
        <v>20.553115399999996</v>
      </c>
      <c r="M90" s="10" t="s">
        <v>28</v>
      </c>
      <c r="N90" s="10">
        <f t="shared" si="27"/>
        <v>20.55311682</v>
      </c>
      <c r="P90" s="10">
        <f t="shared" si="28"/>
        <v>21.59917759999999</v>
      </c>
      <c r="Q90" s="10" t="s">
        <v>28</v>
      </c>
      <c r="R90" s="10">
        <f t="shared" si="29"/>
        <v>21.599175551999998</v>
      </c>
      <c r="T90">
        <f t="shared" si="30"/>
        <v>0.12</v>
      </c>
    </row>
    <row r="91" spans="3:20">
      <c r="C91">
        <v>4</v>
      </c>
      <c r="D91" s="10">
        <f t="shared" si="22"/>
        <v>108.48125280000011</v>
      </c>
      <c r="E91" s="10"/>
      <c r="F91" s="10">
        <f t="shared" si="23"/>
        <v>108.48125138399999</v>
      </c>
      <c r="H91" s="10">
        <f t="shared" si="24"/>
        <v>20.649974399999991</v>
      </c>
      <c r="I91" s="10" t="s">
        <v>28</v>
      </c>
      <c r="J91" s="10">
        <f t="shared" si="25"/>
        <v>20.649974111999999</v>
      </c>
      <c r="L91" s="10">
        <f t="shared" si="26"/>
        <v>20.553111900000005</v>
      </c>
      <c r="M91" s="10" t="s">
        <v>28</v>
      </c>
      <c r="N91" s="10">
        <f t="shared" si="27"/>
        <v>20.55311682</v>
      </c>
      <c r="P91" s="10">
        <f t="shared" si="28"/>
        <v>21.599177999999995</v>
      </c>
      <c r="Q91" s="10" t="s">
        <v>28</v>
      </c>
      <c r="R91" s="10">
        <f t="shared" si="29"/>
        <v>21.599175551999998</v>
      </c>
      <c r="T91">
        <f t="shared" si="30"/>
        <v>0.12</v>
      </c>
    </row>
    <row r="92" spans="3:20">
      <c r="C92">
        <v>5</v>
      </c>
      <c r="D92" s="10">
        <f t="shared" si="22"/>
        <v>113.90530460000014</v>
      </c>
      <c r="E92" s="10"/>
      <c r="F92" s="10">
        <f t="shared" si="23"/>
        <v>113.90530800000001</v>
      </c>
      <c r="H92" s="10">
        <f t="shared" si="24"/>
        <v>23.747476799999987</v>
      </c>
      <c r="I92" s="10" t="s">
        <v>28</v>
      </c>
      <c r="J92" s="10">
        <f t="shared" si="25"/>
        <v>23.747471999999998</v>
      </c>
      <c r="L92" s="10">
        <f t="shared" si="26"/>
        <v>23.636078400000002</v>
      </c>
      <c r="M92" s="10" t="s">
        <v>28</v>
      </c>
      <c r="N92" s="10">
        <f t="shared" si="27"/>
        <v>23.636087999999997</v>
      </c>
      <c r="P92" s="10">
        <f t="shared" si="28"/>
        <v>24.838918399999983</v>
      </c>
      <c r="Q92" s="10" t="s">
        <v>28</v>
      </c>
      <c r="R92" s="10">
        <f t="shared" si="29"/>
        <v>24.838920000000002</v>
      </c>
      <c r="T92">
        <f t="shared" si="30"/>
        <v>0.12</v>
      </c>
    </row>
    <row r="93" spans="3:20">
      <c r="C93">
        <v>6</v>
      </c>
      <c r="D93" s="10">
        <f t="shared" si="22"/>
        <v>113.90530460000014</v>
      </c>
      <c r="E93" s="10"/>
      <c r="F93" s="10">
        <f t="shared" si="23"/>
        <v>113.90530800000001</v>
      </c>
      <c r="H93" s="10">
        <f t="shared" si="24"/>
        <v>23.747476799999987</v>
      </c>
      <c r="I93" s="10" t="s">
        <v>28</v>
      </c>
      <c r="J93" s="10">
        <f t="shared" si="25"/>
        <v>23.747471999999998</v>
      </c>
      <c r="L93" s="10">
        <f t="shared" si="26"/>
        <v>23.636078400000002</v>
      </c>
      <c r="M93" s="10" t="s">
        <v>28</v>
      </c>
      <c r="N93" s="10">
        <f t="shared" si="27"/>
        <v>23.636087999999997</v>
      </c>
      <c r="P93" s="10">
        <f t="shared" si="28"/>
        <v>24.838918399999983</v>
      </c>
      <c r="Q93" s="10" t="s">
        <v>28</v>
      </c>
      <c r="R93" s="10">
        <f t="shared" si="29"/>
        <v>24.838920000000002</v>
      </c>
      <c r="T93">
        <f t="shared" si="30"/>
        <v>0.12</v>
      </c>
    </row>
    <row r="94" spans="3:20">
      <c r="C94">
        <v>7</v>
      </c>
      <c r="D94" s="10">
        <f t="shared" si="22"/>
        <v>108.21004460000006</v>
      </c>
      <c r="E94" s="10"/>
      <c r="F94" s="10">
        <f t="shared" si="23"/>
        <v>108.21004825199999</v>
      </c>
      <c r="H94" s="10">
        <f t="shared" si="24"/>
        <v>24.934846799999974</v>
      </c>
      <c r="I94" s="10" t="s">
        <v>28</v>
      </c>
      <c r="J94" s="10">
        <f t="shared" si="25"/>
        <v>24.934843740000002</v>
      </c>
      <c r="L94" s="10">
        <f t="shared" si="26"/>
        <v>24.817878400000012</v>
      </c>
      <c r="M94" s="10" t="s">
        <v>28</v>
      </c>
      <c r="N94" s="10">
        <f t="shared" si="27"/>
        <v>24.81788856</v>
      </c>
      <c r="P94" s="10">
        <f t="shared" si="28"/>
        <v>26.08099839999997</v>
      </c>
      <c r="Q94" s="10" t="s">
        <v>28</v>
      </c>
      <c r="R94" s="10">
        <f t="shared" si="29"/>
        <v>26.081004479999997</v>
      </c>
      <c r="T94">
        <f t="shared" si="30"/>
        <v>0.12</v>
      </c>
    </row>
    <row r="95" spans="3:20">
      <c r="C95">
        <v>8</v>
      </c>
      <c r="D95" s="10">
        <f t="shared" si="22"/>
        <v>108.2100425000001</v>
      </c>
      <c r="E95" s="10"/>
      <c r="F95" s="10">
        <f t="shared" si="23"/>
        <v>108.21004825199999</v>
      </c>
      <c r="H95" s="10">
        <f t="shared" si="24"/>
        <v>24.934842299999957</v>
      </c>
      <c r="I95" s="10" t="s">
        <v>28</v>
      </c>
      <c r="J95" s="10">
        <f t="shared" si="25"/>
        <v>24.934843740000002</v>
      </c>
      <c r="L95" s="10">
        <f t="shared" si="26"/>
        <v>24.817880400000007</v>
      </c>
      <c r="M95" s="10" t="s">
        <v>28</v>
      </c>
      <c r="N95" s="10">
        <f t="shared" si="27"/>
        <v>24.81788856</v>
      </c>
      <c r="P95" s="10">
        <f t="shared" si="28"/>
        <v>26.08099439999998</v>
      </c>
      <c r="Q95" s="10" t="s">
        <v>28</v>
      </c>
      <c r="R95" s="10">
        <f t="shared" si="29"/>
        <v>26.081004479999997</v>
      </c>
      <c r="T95">
        <f t="shared" si="30"/>
        <v>0.12</v>
      </c>
    </row>
    <row r="96" spans="3:20">
      <c r="C96">
        <v>9</v>
      </c>
      <c r="D96" s="10">
        <f t="shared" si="22"/>
        <v>146.08356040000012</v>
      </c>
      <c r="E96" s="10"/>
      <c r="F96" s="10">
        <f t="shared" si="23"/>
        <v>146.08356516000001</v>
      </c>
      <c r="H96" s="10">
        <f t="shared" si="24"/>
        <v>29.921807799999954</v>
      </c>
      <c r="I96" s="10" t="s">
        <v>28</v>
      </c>
      <c r="J96" s="10">
        <f t="shared" si="25"/>
        <v>29.921812487999997</v>
      </c>
      <c r="L96" s="10">
        <f t="shared" si="26"/>
        <v>29.781462400000009</v>
      </c>
      <c r="M96" s="10" t="s">
        <v>28</v>
      </c>
      <c r="N96" s="10">
        <f t="shared" si="27"/>
        <v>29.781466271999999</v>
      </c>
      <c r="P96" s="10">
        <f t="shared" si="28"/>
        <v>31.297190399999977</v>
      </c>
      <c r="Q96" s="10" t="s">
        <v>28</v>
      </c>
      <c r="R96" s="10">
        <f t="shared" si="29"/>
        <v>31.297205376000001</v>
      </c>
      <c r="T96">
        <f t="shared" si="30"/>
        <v>0.12</v>
      </c>
    </row>
    <row r="97" spans="3:20">
      <c r="C97">
        <v>10</v>
      </c>
      <c r="D97" s="10">
        <f t="shared" si="22"/>
        <v>146.08351740000012</v>
      </c>
      <c r="E97" s="10"/>
      <c r="F97" s="10">
        <f t="shared" si="23"/>
        <v>146.08356516000001</v>
      </c>
      <c r="H97" s="10">
        <f t="shared" si="24"/>
        <v>29.921810399999998</v>
      </c>
      <c r="I97" s="10" t="s">
        <v>28</v>
      </c>
      <c r="J97" s="10">
        <f t="shared" si="25"/>
        <v>29.921812487999997</v>
      </c>
      <c r="L97" s="10">
        <f t="shared" si="26"/>
        <v>29.781466800000032</v>
      </c>
      <c r="M97" s="10" t="s">
        <v>28</v>
      </c>
      <c r="N97" s="10">
        <f t="shared" si="27"/>
        <v>29.781466271999999</v>
      </c>
      <c r="P97" s="10">
        <f t="shared" si="28"/>
        <v>31.297185599999978</v>
      </c>
      <c r="Q97" s="10" t="s">
        <v>28</v>
      </c>
      <c r="R97" s="10">
        <f t="shared" si="29"/>
        <v>31.297205376000001</v>
      </c>
      <c r="T97">
        <f t="shared" si="30"/>
        <v>0.12</v>
      </c>
    </row>
    <row r="98" spans="3:20">
      <c r="C98">
        <v>11</v>
      </c>
      <c r="D98" s="10">
        <f t="shared" si="22"/>
        <v>160.69187439999996</v>
      </c>
      <c r="E98" s="10"/>
      <c r="F98" s="10">
        <f t="shared" si="23"/>
        <v>160.69192164</v>
      </c>
      <c r="H98" s="10">
        <f t="shared" si="24"/>
        <v>31.417902999999995</v>
      </c>
      <c r="I98" s="10" t="s">
        <v>28</v>
      </c>
      <c r="J98" s="10">
        <f t="shared" si="25"/>
        <v>31.417903115999998</v>
      </c>
      <c r="L98" s="10">
        <f t="shared" si="26"/>
        <v>31.270541200000025</v>
      </c>
      <c r="M98" s="10" t="s">
        <v>28</v>
      </c>
      <c r="N98" s="10">
        <f t="shared" si="27"/>
        <v>31.270539587999995</v>
      </c>
      <c r="P98" s="10">
        <f t="shared" si="28"/>
        <v>32.862050799999963</v>
      </c>
      <c r="Q98" s="10" t="s">
        <v>28</v>
      </c>
      <c r="R98" s="10">
        <f t="shared" si="29"/>
        <v>32.862065639999997</v>
      </c>
      <c r="T98">
        <f t="shared" si="30"/>
        <v>0.12</v>
      </c>
    </row>
    <row r="99" spans="3:20">
      <c r="C99">
        <v>12</v>
      </c>
      <c r="D99" s="10">
        <f t="shared" si="22"/>
        <v>160.69182739999997</v>
      </c>
      <c r="E99" s="10"/>
      <c r="F99" s="10">
        <f t="shared" si="23"/>
        <v>160.69192164</v>
      </c>
      <c r="H99" s="10">
        <f t="shared" si="24"/>
        <v>31.417903699999954</v>
      </c>
      <c r="I99" s="10" t="s">
        <v>28</v>
      </c>
      <c r="J99" s="10">
        <f t="shared" si="25"/>
        <v>31.417903115999998</v>
      </c>
      <c r="L99" s="10">
        <f t="shared" si="26"/>
        <v>31.270541300000048</v>
      </c>
      <c r="M99" s="10" t="s">
        <v>28</v>
      </c>
      <c r="N99" s="10">
        <f t="shared" si="27"/>
        <v>31.270539587999995</v>
      </c>
      <c r="P99" s="10">
        <f t="shared" si="28"/>
        <v>32.862053799999956</v>
      </c>
      <c r="Q99" s="10" t="s">
        <v>28</v>
      </c>
      <c r="R99" s="10">
        <f t="shared" si="29"/>
        <v>32.862065639999997</v>
      </c>
      <c r="T99">
        <f t="shared" si="30"/>
        <v>0.12</v>
      </c>
    </row>
    <row r="100" spans="3:20">
      <c r="C100">
        <v>13</v>
      </c>
      <c r="D100" s="10">
        <f t="shared" si="22"/>
        <v>96.415080399999852</v>
      </c>
      <c r="E100" s="10"/>
      <c r="F100" s="10">
        <f t="shared" si="23"/>
        <v>96.415152000000006</v>
      </c>
      <c r="H100" s="10">
        <f t="shared" si="24"/>
        <v>6.2835843999999383</v>
      </c>
      <c r="I100" s="10" t="s">
        <v>28</v>
      </c>
      <c r="J100" s="10">
        <f t="shared" si="25"/>
        <v>6.2835803999999991</v>
      </c>
      <c r="L100" s="10">
        <f t="shared" si="26"/>
        <v>6.2541114000000562</v>
      </c>
      <c r="M100" s="10" t="s">
        <v>28</v>
      </c>
      <c r="N100" s="10">
        <f t="shared" si="27"/>
        <v>6.2541083999999998</v>
      </c>
      <c r="P100" s="10">
        <f t="shared" si="28"/>
        <v>6.5723967999999786</v>
      </c>
      <c r="Q100" s="10" t="s">
        <v>28</v>
      </c>
      <c r="R100" s="10">
        <f t="shared" si="29"/>
        <v>6.5724131999999997</v>
      </c>
      <c r="T100">
        <f t="shared" si="30"/>
        <v>0.12</v>
      </c>
    </row>
    <row r="101" spans="3:20">
      <c r="C101">
        <v>14</v>
      </c>
      <c r="D101" s="10">
        <f t="shared" si="22"/>
        <v>96.415080399999852</v>
      </c>
      <c r="E101" s="10"/>
      <c r="F101" s="10">
        <f t="shared" si="23"/>
        <v>96.415152000000006</v>
      </c>
      <c r="H101" s="10">
        <f t="shared" si="24"/>
        <v>6.2835843999999383</v>
      </c>
      <c r="I101" s="10" t="s">
        <v>28</v>
      </c>
      <c r="J101" s="10">
        <f t="shared" si="25"/>
        <v>6.2835803999999991</v>
      </c>
      <c r="L101" s="10">
        <f t="shared" si="26"/>
        <v>6.2541114000000562</v>
      </c>
      <c r="M101" s="10"/>
      <c r="N101" s="10">
        <f t="shared" si="27"/>
        <v>6.2541083999999998</v>
      </c>
      <c r="P101" s="10">
        <f t="shared" si="28"/>
        <v>6.5723967999999786</v>
      </c>
      <c r="Q101" s="10"/>
      <c r="R101" s="10">
        <f t="shared" si="29"/>
        <v>6.5724131999999997</v>
      </c>
      <c r="T101">
        <f t="shared" si="30"/>
        <v>0.12</v>
      </c>
    </row>
    <row r="102" spans="3:20">
      <c r="C102">
        <v>15</v>
      </c>
      <c r="D102" s="10">
        <f t="shared" si="22"/>
        <v>-6.9600000188074773E-5</v>
      </c>
      <c r="F102" s="10">
        <f t="shared" si="23"/>
        <v>0</v>
      </c>
      <c r="H102" s="10">
        <f>C51</f>
        <v>4.3999999448374183E-6</v>
      </c>
      <c r="J102" s="10">
        <f t="shared" si="25"/>
        <v>0</v>
      </c>
      <c r="L102" s="10">
        <f t="shared" si="26"/>
        <v>3.400000053943586E-6</v>
      </c>
      <c r="N102" s="10">
        <f t="shared" si="27"/>
        <v>0</v>
      </c>
      <c r="P102" s="10">
        <f t="shared" si="28"/>
        <v>-1.6200000025889949E-5</v>
      </c>
      <c r="R102" s="10">
        <f t="shared" si="29"/>
        <v>0</v>
      </c>
      <c r="T102">
        <f t="shared" si="30"/>
        <v>0.12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25.674013079999998</v>
      </c>
    </row>
    <row r="105" spans="3:20">
      <c r="G105">
        <v>2</v>
      </c>
      <c r="H105" s="10">
        <f t="shared" ref="H105:H118" si="31">F38</f>
        <v>25.674011000000007</v>
      </c>
      <c r="I105" s="10" t="s">
        <v>28</v>
      </c>
      <c r="J105" s="10">
        <f t="shared" ref="J105:J118" si="32">F21*T89</f>
        <v>25.674013079999998</v>
      </c>
    </row>
    <row r="106" spans="3:20">
      <c r="G106">
        <v>3</v>
      </c>
      <c r="H106" s="10">
        <f t="shared" si="31"/>
        <v>29.525112000000007</v>
      </c>
      <c r="I106" s="10" t="s">
        <v>28</v>
      </c>
      <c r="J106" s="10">
        <f t="shared" si="32"/>
        <v>29.525115035999999</v>
      </c>
    </row>
    <row r="107" spans="3:20">
      <c r="G107">
        <v>4</v>
      </c>
      <c r="H107" s="10">
        <f t="shared" si="31"/>
        <v>29.525116700000012</v>
      </c>
      <c r="I107" s="10" t="s">
        <v>28</v>
      </c>
      <c r="J107" s="10">
        <f t="shared" si="32"/>
        <v>29.525115035999999</v>
      </c>
    </row>
    <row r="108" spans="3:20">
      <c r="G108">
        <v>5</v>
      </c>
      <c r="H108" s="10">
        <f t="shared" si="31"/>
        <v>26.572611400000028</v>
      </c>
      <c r="I108" s="10" t="s">
        <v>28</v>
      </c>
      <c r="J108" s="10">
        <f t="shared" si="32"/>
        <v>26.572607999999999</v>
      </c>
    </row>
    <row r="109" spans="3:20">
      <c r="G109">
        <v>6</v>
      </c>
      <c r="H109" s="10">
        <f t="shared" si="31"/>
        <v>26.572611400000028</v>
      </c>
      <c r="I109" s="10" t="s">
        <v>28</v>
      </c>
      <c r="J109" s="10">
        <f t="shared" si="32"/>
        <v>26.572607999999999</v>
      </c>
    </row>
    <row r="110" spans="3:20">
      <c r="G110">
        <v>7</v>
      </c>
      <c r="H110" s="10">
        <f t="shared" si="31"/>
        <v>27.901241400000032</v>
      </c>
      <c r="I110" s="10" t="s">
        <v>28</v>
      </c>
      <c r="J110" s="10">
        <f t="shared" si="32"/>
        <v>27.901233707999999</v>
      </c>
    </row>
    <row r="111" spans="3:20">
      <c r="G111">
        <v>8</v>
      </c>
      <c r="H111" s="10">
        <f t="shared" si="31"/>
        <v>27.901240500000029</v>
      </c>
      <c r="I111" s="10" t="s">
        <v>28</v>
      </c>
      <c r="J111" s="10">
        <f t="shared" si="32"/>
        <v>27.901233707999999</v>
      </c>
    </row>
    <row r="112" spans="3:20">
      <c r="G112">
        <v>9</v>
      </c>
      <c r="H112" s="10">
        <f t="shared" si="31"/>
        <v>33.481489600000032</v>
      </c>
      <c r="I112" s="10" t="s">
        <v>28</v>
      </c>
      <c r="J112" s="10">
        <f t="shared" si="32"/>
        <v>33.481480452</v>
      </c>
    </row>
    <row r="113" spans="4:23">
      <c r="G113">
        <v>10</v>
      </c>
      <c r="H113" s="10">
        <f t="shared" si="31"/>
        <v>33.481492500000002</v>
      </c>
      <c r="I113" s="10" t="s">
        <v>28</v>
      </c>
      <c r="J113" s="10">
        <f t="shared" si="32"/>
        <v>33.481480452</v>
      </c>
    </row>
    <row r="114" spans="4:23">
      <c r="G114">
        <v>11</v>
      </c>
      <c r="H114" s="10">
        <f t="shared" si="31"/>
        <v>33.481495399999972</v>
      </c>
      <c r="I114" s="10" t="s">
        <v>28</v>
      </c>
      <c r="J114" s="10">
        <f t="shared" si="32"/>
        <v>33.481480452</v>
      </c>
    </row>
    <row r="115" spans="4:23">
      <c r="G115">
        <v>12</v>
      </c>
      <c r="H115" s="10">
        <f t="shared" si="31"/>
        <v>33.481498299999942</v>
      </c>
      <c r="I115" s="10" t="s">
        <v>28</v>
      </c>
      <c r="J115" s="10">
        <f t="shared" si="32"/>
        <v>33.481480452</v>
      </c>
    </row>
    <row r="116" spans="4:23">
      <c r="G116">
        <v>13</v>
      </c>
      <c r="H116" s="10">
        <f t="shared" si="31"/>
        <v>7.3659411999998952</v>
      </c>
      <c r="I116" s="10" t="s">
        <v>28</v>
      </c>
      <c r="J116" s="10">
        <f t="shared" si="32"/>
        <v>7.3659252000000004</v>
      </c>
    </row>
    <row r="117" spans="4:23">
      <c r="G117">
        <v>14</v>
      </c>
      <c r="H117" s="10">
        <f t="shared" si="31"/>
        <v>7.3659411999998952</v>
      </c>
      <c r="I117" s="10" t="s">
        <v>28</v>
      </c>
      <c r="J117" s="10">
        <f t="shared" si="32"/>
        <v>7.3659252000000004</v>
      </c>
    </row>
    <row r="118" spans="4:23">
      <c r="G118">
        <v>15</v>
      </c>
      <c r="H118" s="10">
        <f t="shared" si="31"/>
        <v>1.6199999890886829E-5</v>
      </c>
      <c r="J118" s="10">
        <f t="shared" si="32"/>
        <v>0</v>
      </c>
    </row>
    <row r="119" spans="4:23">
      <c r="P119">
        <f>1</f>
        <v>1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786.0960245</v>
      </c>
      <c r="I122" s="13">
        <f>C37</f>
        <v>100</v>
      </c>
      <c r="J122" s="13" t="s">
        <v>34</v>
      </c>
      <c r="K122" s="13">
        <f>C20*P119</f>
        <v>191.203464</v>
      </c>
      <c r="M122" s="13">
        <f>D37</f>
        <v>100</v>
      </c>
      <c r="N122" s="13" t="s">
        <v>34</v>
      </c>
      <c r="O122" s="13">
        <f>D20*P119</f>
        <v>190.30663730000001</v>
      </c>
      <c r="Q122" s="13">
        <f>E37</f>
        <v>100</v>
      </c>
      <c r="R122" s="13" t="s">
        <v>34</v>
      </c>
      <c r="S122" s="13">
        <f>E20*P119</f>
        <v>199.99236619999999</v>
      </c>
      <c r="U122" s="13">
        <f>F37</f>
        <v>100</v>
      </c>
      <c r="V122" s="13" t="s">
        <v>34</v>
      </c>
      <c r="W122" s="13">
        <f>F20*P119</f>
        <v>213.950109</v>
      </c>
    </row>
    <row r="123" spans="4:23">
      <c r="D123">
        <v>2</v>
      </c>
      <c r="E123" s="13">
        <f t="shared" ref="E123:E136" si="33">B38</f>
        <v>94.331525499999998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22.94441599999999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22.83679269999999</v>
      </c>
      <c r="N123" s="13" t="s">
        <v>34</v>
      </c>
      <c r="O123" s="13">
        <f>D21*P119</f>
        <v>190.30663730000001</v>
      </c>
      <c r="Q123" s="13">
        <f t="shared" ref="Q123:Q136" si="38">E38</f>
        <v>23.999083799999994</v>
      </c>
      <c r="R123" s="13" t="s">
        <v>34</v>
      </c>
      <c r="S123" s="13">
        <f>E21*P119</f>
        <v>199.99236619999999</v>
      </c>
      <c r="U123" s="13">
        <f t="shared" ref="U123:U136" si="39">F38</f>
        <v>25.674011000000007</v>
      </c>
      <c r="V123" s="13" t="s">
        <v>34</v>
      </c>
      <c r="W123" s="13">
        <f>F21*P119</f>
        <v>213.950109</v>
      </c>
    </row>
    <row r="124" spans="4:23">
      <c r="D124">
        <v>3</v>
      </c>
      <c r="E124" s="13">
        <f t="shared" si="33"/>
        <v>108.48125100000004</v>
      </c>
      <c r="F124" s="13" t="s">
        <v>34</v>
      </c>
      <c r="G124" s="13">
        <f>B22*P119</f>
        <v>904.01042819999998</v>
      </c>
      <c r="I124" s="13">
        <f t="shared" si="35"/>
        <v>20.649971999999991</v>
      </c>
      <c r="J124" s="13" t="s">
        <v>34</v>
      </c>
      <c r="K124" s="13">
        <f>C22*P119</f>
        <v>172.08311760000001</v>
      </c>
      <c r="M124" s="13">
        <f t="shared" si="37"/>
        <v>20.553115399999996</v>
      </c>
      <c r="N124" s="13" t="s">
        <v>34</v>
      </c>
      <c r="O124" s="13">
        <f>D22*P119</f>
        <v>171.27597349999999</v>
      </c>
      <c r="Q124" s="13">
        <f t="shared" si="38"/>
        <v>21.59917759999999</v>
      </c>
      <c r="R124" s="13" t="s">
        <v>34</v>
      </c>
      <c r="S124" s="13">
        <f>E22*P119</f>
        <v>179.9931296</v>
      </c>
      <c r="U124" s="13">
        <f t="shared" si="39"/>
        <v>29.525112000000007</v>
      </c>
      <c r="V124" s="13" t="s">
        <v>34</v>
      </c>
      <c r="W124" s="13">
        <f>F22*P119</f>
        <v>246.0426253</v>
      </c>
    </row>
    <row r="125" spans="4:23">
      <c r="D125">
        <v>4</v>
      </c>
      <c r="E125" s="13">
        <f t="shared" si="33"/>
        <v>108.48125280000011</v>
      </c>
      <c r="F125" s="13" t="s">
        <v>34</v>
      </c>
      <c r="G125" s="13">
        <f>B23*P119</f>
        <v>904.01042819999998</v>
      </c>
      <c r="I125" s="13">
        <f t="shared" si="35"/>
        <v>20.649974399999991</v>
      </c>
      <c r="J125" s="13" t="s">
        <v>34</v>
      </c>
      <c r="K125" s="13">
        <f>C23*P119</f>
        <v>172.08311760000001</v>
      </c>
      <c r="M125" s="13">
        <f t="shared" si="37"/>
        <v>20.553111900000005</v>
      </c>
      <c r="N125" s="13" t="s">
        <v>34</v>
      </c>
      <c r="O125" s="13">
        <f>D23*P119</f>
        <v>171.27597349999999</v>
      </c>
      <c r="Q125" s="13">
        <f t="shared" si="38"/>
        <v>21.599177999999995</v>
      </c>
      <c r="R125" s="13" t="s">
        <v>34</v>
      </c>
      <c r="S125" s="13">
        <f>E23*P119</f>
        <v>179.9931296</v>
      </c>
      <c r="U125" s="13">
        <f t="shared" si="39"/>
        <v>29.525116700000012</v>
      </c>
      <c r="V125" s="13" t="s">
        <v>34</v>
      </c>
      <c r="W125" s="13">
        <f>F23*P119</f>
        <v>246.0426253</v>
      </c>
    </row>
    <row r="126" spans="4:23">
      <c r="D126">
        <v>5</v>
      </c>
      <c r="E126" s="13">
        <f t="shared" si="33"/>
        <v>113.90530460000014</v>
      </c>
      <c r="F126" s="13" t="s">
        <v>34</v>
      </c>
      <c r="G126" s="13">
        <f>B24*P119</f>
        <v>949.21090000000004</v>
      </c>
      <c r="I126" s="13">
        <f t="shared" si="35"/>
        <v>23.747476799999987</v>
      </c>
      <c r="J126" s="13" t="s">
        <v>34</v>
      </c>
      <c r="K126" s="13">
        <f>C24*P119</f>
        <v>197.8956</v>
      </c>
      <c r="M126" s="13">
        <f t="shared" si="37"/>
        <v>23.636078400000002</v>
      </c>
      <c r="N126" s="13" t="s">
        <v>34</v>
      </c>
      <c r="O126" s="13">
        <f>D24*P119</f>
        <v>196.9674</v>
      </c>
      <c r="Q126" s="13">
        <f t="shared" si="38"/>
        <v>24.838918399999983</v>
      </c>
      <c r="R126" s="13" t="s">
        <v>34</v>
      </c>
      <c r="S126" s="13">
        <f>E24*P119</f>
        <v>206.99100000000001</v>
      </c>
      <c r="U126" s="13">
        <f t="shared" si="39"/>
        <v>26.572611400000028</v>
      </c>
      <c r="V126" s="13" t="s">
        <v>34</v>
      </c>
      <c r="W126" s="13">
        <f>F24*P119</f>
        <v>221.4384</v>
      </c>
    </row>
    <row r="127" spans="4:23">
      <c r="D127">
        <v>6</v>
      </c>
      <c r="E127" s="13">
        <f t="shared" si="33"/>
        <v>113.90530460000014</v>
      </c>
      <c r="F127" s="13" t="s">
        <v>34</v>
      </c>
      <c r="G127" s="13">
        <f>B25*P119</f>
        <v>949.21090000000004</v>
      </c>
      <c r="I127" s="13">
        <f t="shared" si="35"/>
        <v>23.747476799999987</v>
      </c>
      <c r="J127" s="13" t="s">
        <v>34</v>
      </c>
      <c r="K127" s="13">
        <f>C25*P119</f>
        <v>197.8956</v>
      </c>
      <c r="M127" s="13">
        <f t="shared" si="37"/>
        <v>23.636078400000002</v>
      </c>
      <c r="N127" s="13" t="s">
        <v>34</v>
      </c>
      <c r="O127" s="13">
        <f>D25*P119</f>
        <v>196.9674</v>
      </c>
      <c r="Q127" s="13">
        <f t="shared" si="38"/>
        <v>24.838918399999983</v>
      </c>
      <c r="R127" s="13" t="s">
        <v>34</v>
      </c>
      <c r="S127" s="13">
        <f>E25*P119</f>
        <v>206.99100000000001</v>
      </c>
      <c r="U127" s="13">
        <f t="shared" si="39"/>
        <v>26.572611400000028</v>
      </c>
      <c r="V127" s="13" t="s">
        <v>34</v>
      </c>
      <c r="W127" s="13">
        <f>F25*P119</f>
        <v>221.4384</v>
      </c>
    </row>
    <row r="128" spans="4:23">
      <c r="D128">
        <v>7</v>
      </c>
      <c r="E128" s="13">
        <f t="shared" si="33"/>
        <v>108.21004460000006</v>
      </c>
      <c r="F128" s="13" t="s">
        <v>34</v>
      </c>
      <c r="G128" s="13">
        <f>B26*P119</f>
        <v>901.75040209999997</v>
      </c>
      <c r="I128" s="13">
        <f t="shared" si="35"/>
        <v>24.934846799999974</v>
      </c>
      <c r="J128" s="13" t="s">
        <v>34</v>
      </c>
      <c r="K128" s="13">
        <f>C26*P119</f>
        <v>207.79036450000001</v>
      </c>
      <c r="M128" s="13">
        <f t="shared" si="37"/>
        <v>24.817878400000012</v>
      </c>
      <c r="N128" s="13" t="s">
        <v>34</v>
      </c>
      <c r="O128" s="13">
        <f>D26*P119</f>
        <v>206.81573800000001</v>
      </c>
      <c r="Q128" s="13">
        <f t="shared" si="38"/>
        <v>26.08099839999997</v>
      </c>
      <c r="R128" s="13" t="s">
        <v>34</v>
      </c>
      <c r="S128" s="13">
        <f>E26*P119</f>
        <v>217.34170399999999</v>
      </c>
      <c r="U128" s="13">
        <f t="shared" si="39"/>
        <v>27.901241400000032</v>
      </c>
      <c r="V128" s="13" t="s">
        <v>34</v>
      </c>
      <c r="W128" s="13">
        <f>F26*P119</f>
        <v>232.5102809</v>
      </c>
    </row>
    <row r="129" spans="4:23">
      <c r="D129">
        <v>8</v>
      </c>
      <c r="E129" s="13">
        <f t="shared" si="33"/>
        <v>108.2100425000001</v>
      </c>
      <c r="F129" s="13" t="s">
        <v>34</v>
      </c>
      <c r="G129" s="13">
        <f>B27*P119</f>
        <v>901.75040209999997</v>
      </c>
      <c r="I129" s="13">
        <f t="shared" si="35"/>
        <v>24.934842299999957</v>
      </c>
      <c r="J129" s="13" t="s">
        <v>34</v>
      </c>
      <c r="K129" s="13">
        <f>C27*P119</f>
        <v>207.79036450000001</v>
      </c>
      <c r="M129" s="13">
        <f t="shared" si="37"/>
        <v>24.817880400000007</v>
      </c>
      <c r="N129" s="13" t="s">
        <v>34</v>
      </c>
      <c r="O129" s="13">
        <f>D27*P119</f>
        <v>206.81573800000001</v>
      </c>
      <c r="Q129" s="13">
        <f t="shared" si="38"/>
        <v>26.08099439999998</v>
      </c>
      <c r="R129" s="13" t="s">
        <v>34</v>
      </c>
      <c r="S129" s="13">
        <f>E27*P119</f>
        <v>217.34170399999999</v>
      </c>
      <c r="U129" s="13">
        <f t="shared" si="39"/>
        <v>27.901240500000029</v>
      </c>
      <c r="V129" s="13" t="s">
        <v>34</v>
      </c>
      <c r="W129" s="13">
        <f>F27*P119</f>
        <v>232.5102809</v>
      </c>
    </row>
    <row r="130" spans="4:23">
      <c r="D130">
        <v>9</v>
      </c>
      <c r="E130" s="13">
        <f t="shared" si="33"/>
        <v>146.08356040000012</v>
      </c>
      <c r="F130" s="13" t="s">
        <v>34</v>
      </c>
      <c r="G130" s="13">
        <f>B28*P119</f>
        <v>1217.3630430000001</v>
      </c>
      <c r="I130" s="13">
        <f t="shared" si="35"/>
        <v>29.921807799999954</v>
      </c>
      <c r="J130" s="13" t="s">
        <v>34</v>
      </c>
      <c r="K130" s="13">
        <f>C28*P119</f>
        <v>249.34843739999999</v>
      </c>
      <c r="M130" s="13">
        <f t="shared" si="37"/>
        <v>29.781462400000009</v>
      </c>
      <c r="N130" s="13" t="s">
        <v>34</v>
      </c>
      <c r="O130" s="13">
        <f>D28*P119</f>
        <v>248.1788856</v>
      </c>
      <c r="Q130" s="13">
        <f t="shared" si="38"/>
        <v>31.297190399999977</v>
      </c>
      <c r="R130" s="13" t="s">
        <v>34</v>
      </c>
      <c r="S130" s="13">
        <f>E28*P119</f>
        <v>260.81004480000001</v>
      </c>
      <c r="U130" s="13">
        <f t="shared" si="39"/>
        <v>33.481489600000032</v>
      </c>
      <c r="V130" s="13" t="s">
        <v>34</v>
      </c>
      <c r="W130" s="13">
        <f>F28*P119</f>
        <v>279.01233710000002</v>
      </c>
    </row>
    <row r="131" spans="4:23">
      <c r="D131">
        <v>10</v>
      </c>
      <c r="E131" s="13">
        <f t="shared" si="33"/>
        <v>146.08351740000012</v>
      </c>
      <c r="F131" s="13" t="s">
        <v>34</v>
      </c>
      <c r="G131" s="13">
        <f>B29*P119</f>
        <v>1217.3630430000001</v>
      </c>
      <c r="I131" s="13">
        <f t="shared" si="35"/>
        <v>29.921810399999998</v>
      </c>
      <c r="J131" s="13" t="s">
        <v>34</v>
      </c>
      <c r="K131" s="13">
        <f>C29*P119</f>
        <v>249.34843739999999</v>
      </c>
      <c r="M131" s="13">
        <f t="shared" si="37"/>
        <v>29.781466800000032</v>
      </c>
      <c r="N131" s="13" t="s">
        <v>34</v>
      </c>
      <c r="O131" s="13">
        <f>D29*P119</f>
        <v>248.1788856</v>
      </c>
      <c r="Q131" s="13">
        <f t="shared" si="38"/>
        <v>31.297185599999978</v>
      </c>
      <c r="R131" s="13" t="s">
        <v>34</v>
      </c>
      <c r="S131" s="13">
        <f>E29*P119</f>
        <v>260.81004480000001</v>
      </c>
      <c r="U131" s="13">
        <f t="shared" si="39"/>
        <v>33.481492500000002</v>
      </c>
      <c r="V131" s="13" t="s">
        <v>34</v>
      </c>
      <c r="W131" s="13">
        <f>F29*P119</f>
        <v>279.01233710000002</v>
      </c>
    </row>
    <row r="132" spans="4:23">
      <c r="D132">
        <v>11</v>
      </c>
      <c r="E132" s="13">
        <f t="shared" si="33"/>
        <v>160.69187439999996</v>
      </c>
      <c r="F132" s="13" t="s">
        <v>34</v>
      </c>
      <c r="G132" s="13">
        <f>B30*P119</f>
        <v>1339.0993470000001</v>
      </c>
      <c r="I132" s="13">
        <f t="shared" si="35"/>
        <v>31.417902999999995</v>
      </c>
      <c r="J132" s="13" t="s">
        <v>34</v>
      </c>
      <c r="K132" s="13">
        <f>C30*P119</f>
        <v>261.8158593</v>
      </c>
      <c r="M132" s="13">
        <f t="shared" si="37"/>
        <v>31.270541200000025</v>
      </c>
      <c r="N132" s="13" t="s">
        <v>34</v>
      </c>
      <c r="O132" s="13">
        <f>D30*P119</f>
        <v>260.58782989999997</v>
      </c>
      <c r="Q132" s="13">
        <f t="shared" si="38"/>
        <v>32.862050799999963</v>
      </c>
      <c r="R132" s="13" t="s">
        <v>34</v>
      </c>
      <c r="S132" s="13">
        <f>E30*P119</f>
        <v>273.85054700000001</v>
      </c>
      <c r="U132" s="13">
        <f t="shared" si="39"/>
        <v>33.481495399999972</v>
      </c>
      <c r="V132" s="13" t="s">
        <v>34</v>
      </c>
      <c r="W132" s="13">
        <f>F30*P119</f>
        <v>279.01233710000002</v>
      </c>
    </row>
    <row r="133" spans="4:23">
      <c r="D133">
        <v>12</v>
      </c>
      <c r="E133" s="13">
        <f t="shared" si="33"/>
        <v>160.69182739999997</v>
      </c>
      <c r="F133" s="13" t="s">
        <v>34</v>
      </c>
      <c r="G133" s="13">
        <f>B31*P119</f>
        <v>1339.0993470000001</v>
      </c>
      <c r="I133" s="13">
        <f t="shared" si="35"/>
        <v>31.417903699999954</v>
      </c>
      <c r="J133" s="13" t="s">
        <v>34</v>
      </c>
      <c r="K133" s="13">
        <f>C31*P119</f>
        <v>261.8158593</v>
      </c>
      <c r="M133" s="13">
        <f t="shared" si="37"/>
        <v>31.270541300000048</v>
      </c>
      <c r="N133" s="13" t="s">
        <v>34</v>
      </c>
      <c r="O133" s="13">
        <f>D31*P119</f>
        <v>260.58782989999997</v>
      </c>
      <c r="Q133" s="13">
        <f t="shared" si="38"/>
        <v>32.862053799999956</v>
      </c>
      <c r="R133" s="13" t="s">
        <v>34</v>
      </c>
      <c r="S133" s="13">
        <f>E31*P119</f>
        <v>273.85054700000001</v>
      </c>
      <c r="U133" s="13">
        <f t="shared" si="39"/>
        <v>33.481498299999942</v>
      </c>
      <c r="V133" s="13" t="s">
        <v>34</v>
      </c>
      <c r="W133" s="13">
        <f>F31*P119</f>
        <v>279.01233710000002</v>
      </c>
    </row>
    <row r="134" spans="4:23">
      <c r="D134">
        <v>13</v>
      </c>
      <c r="E134" s="13">
        <f t="shared" si="33"/>
        <v>96.415080399999852</v>
      </c>
      <c r="F134" s="13" t="s">
        <v>34</v>
      </c>
      <c r="G134" s="13">
        <f>B32*P119</f>
        <v>803.45960000000002</v>
      </c>
      <c r="I134" s="13">
        <f t="shared" si="35"/>
        <v>6.2835843999999383</v>
      </c>
      <c r="J134" s="13" t="s">
        <v>34</v>
      </c>
      <c r="K134" s="13">
        <f>C32*P119</f>
        <v>52.363169999999997</v>
      </c>
      <c r="M134" s="13">
        <f t="shared" si="37"/>
        <v>6.2541114000000562</v>
      </c>
      <c r="N134" s="13" t="s">
        <v>34</v>
      </c>
      <c r="O134" s="13">
        <f>D32*P119</f>
        <v>52.117570000000001</v>
      </c>
      <c r="Q134" s="13">
        <f t="shared" si="38"/>
        <v>6.5723967999999786</v>
      </c>
      <c r="R134" s="13" t="s">
        <v>34</v>
      </c>
      <c r="S134" s="13">
        <f>E32*P119</f>
        <v>54.770110000000003</v>
      </c>
      <c r="U134" s="13">
        <f t="shared" si="39"/>
        <v>7.3659411999998952</v>
      </c>
      <c r="V134" s="13" t="s">
        <v>34</v>
      </c>
      <c r="W134" s="13">
        <f>F32*P119</f>
        <v>61.382710000000003</v>
      </c>
    </row>
    <row r="135" spans="4:23">
      <c r="D135">
        <v>14</v>
      </c>
      <c r="E135" s="13">
        <f t="shared" si="33"/>
        <v>96.415080399999852</v>
      </c>
      <c r="F135" s="13" t="s">
        <v>34</v>
      </c>
      <c r="G135" s="13">
        <f>B33*P119</f>
        <v>803.45960000000002</v>
      </c>
      <c r="I135" s="13">
        <f t="shared" si="35"/>
        <v>6.2835843999999383</v>
      </c>
      <c r="J135" s="13" t="s">
        <v>34</v>
      </c>
      <c r="K135" s="13">
        <f>C33*P119</f>
        <v>52.363169999999997</v>
      </c>
      <c r="M135" s="13">
        <f t="shared" si="37"/>
        <v>6.2541114000000562</v>
      </c>
      <c r="N135" s="13" t="s">
        <v>34</v>
      </c>
      <c r="O135" s="13">
        <f>D33*P119</f>
        <v>52.117570000000001</v>
      </c>
      <c r="Q135" s="13">
        <f t="shared" si="38"/>
        <v>6.5723967999999786</v>
      </c>
      <c r="R135" s="13" t="s">
        <v>34</v>
      </c>
      <c r="S135" s="13">
        <f>E33*P119</f>
        <v>54.770110000000003</v>
      </c>
      <c r="U135" s="13">
        <f t="shared" si="39"/>
        <v>7.3659411999998952</v>
      </c>
      <c r="V135" s="13" t="s">
        <v>34</v>
      </c>
      <c r="W135" s="13">
        <f>F33*P119</f>
        <v>61.382710000000003</v>
      </c>
    </row>
    <row r="136" spans="4:23">
      <c r="D136">
        <v>15</v>
      </c>
      <c r="E136" s="13">
        <f t="shared" si="33"/>
        <v>-6.9600000188074773E-5</v>
      </c>
      <c r="G136" s="13">
        <f>B34*P119</f>
        <v>0</v>
      </c>
      <c r="I136" s="13">
        <f t="shared" si="35"/>
        <v>4.3999999448374183E-6</v>
      </c>
      <c r="K136" s="13">
        <f>C34*P119</f>
        <v>0</v>
      </c>
      <c r="M136" s="13">
        <f t="shared" si="37"/>
        <v>3.400000053943586E-6</v>
      </c>
      <c r="O136" s="13">
        <f>D34*P119</f>
        <v>0</v>
      </c>
      <c r="Q136" s="13">
        <f t="shared" si="38"/>
        <v>-1.6200000025889949E-5</v>
      </c>
      <c r="S136" s="13">
        <f>E34*P119</f>
        <v>0</v>
      </c>
      <c r="U136" s="13">
        <f t="shared" si="39"/>
        <v>1.6199999890886829E-5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2017-12-09T10:19:30Z</dcterms:modified>
</cp:coreProperties>
</file>