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Φύλλο1!$N$6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P119" i="1"/>
  <c r="W136" s="1"/>
  <c r="T89"/>
  <c r="T90"/>
  <c r="T91"/>
  <c r="T92"/>
  <c r="T93"/>
  <c r="T94"/>
  <c r="T95"/>
  <c r="T96"/>
  <c r="T97"/>
  <c r="T98"/>
  <c r="T99"/>
  <c r="T100"/>
  <c r="T101"/>
  <c r="T102"/>
  <c r="T88"/>
  <c r="J104" s="1"/>
  <c r="J105"/>
  <c r="J106"/>
  <c r="J107"/>
  <c r="J108"/>
  <c r="J109"/>
  <c r="J110"/>
  <c r="J111"/>
  <c r="J112"/>
  <c r="J113"/>
  <c r="J114"/>
  <c r="J115"/>
  <c r="J116"/>
  <c r="J117"/>
  <c r="J118"/>
  <c r="R89"/>
  <c r="R90"/>
  <c r="R91"/>
  <c r="R92"/>
  <c r="R93"/>
  <c r="R94"/>
  <c r="R95"/>
  <c r="R96"/>
  <c r="R97"/>
  <c r="R98"/>
  <c r="R99"/>
  <c r="R100"/>
  <c r="R101"/>
  <c r="R102"/>
  <c r="N89"/>
  <c r="N90"/>
  <c r="N91"/>
  <c r="N92"/>
  <c r="N93"/>
  <c r="N94"/>
  <c r="N95"/>
  <c r="N96"/>
  <c r="N97"/>
  <c r="N98"/>
  <c r="N99"/>
  <c r="N100"/>
  <c r="N101"/>
  <c r="N102"/>
  <c r="J89"/>
  <c r="J90"/>
  <c r="J91"/>
  <c r="J92"/>
  <c r="J93"/>
  <c r="J94"/>
  <c r="J95"/>
  <c r="J96"/>
  <c r="J97"/>
  <c r="J98"/>
  <c r="J99"/>
  <c r="J100"/>
  <c r="J101"/>
  <c r="J102"/>
  <c r="J88"/>
  <c r="F89"/>
  <c r="F90"/>
  <c r="F91"/>
  <c r="F92"/>
  <c r="F93"/>
  <c r="F94"/>
  <c r="F95"/>
  <c r="F96"/>
  <c r="F97"/>
  <c r="F98"/>
  <c r="F99"/>
  <c r="F100"/>
  <c r="F101"/>
  <c r="F102"/>
  <c r="S136"/>
  <c r="G132"/>
  <c r="K133"/>
  <c r="K134" l="1"/>
  <c r="G133"/>
  <c r="O136"/>
  <c r="K135"/>
  <c r="G134"/>
  <c r="K136"/>
  <c r="G135"/>
  <c r="G136"/>
  <c r="R88"/>
  <c r="N88"/>
  <c r="F88"/>
  <c r="W135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<sst xmlns="http://schemas.openxmlformats.org/spreadsheetml/2006/main" count="319" uniqueCount="39">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</sst>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192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193" name="OpenSolver2"/>
        <xdr:cNvSpPr/>
      </xdr:nvSpPr>
      <xdr:spPr>
        <a:xfrm>
          <a:off x="868680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4</xdr:row>
      <xdr:rowOff>114300</xdr:rowOff>
    </xdr:from>
    <xdr:to>
      <xdr:col>13</xdr:col>
      <xdr:colOff>218389</xdr:colOff>
      <xdr:row>5</xdr:row>
      <xdr:rowOff>50800</xdr:rowOff>
    </xdr:to>
    <xdr:sp macro="" textlink="">
      <xdr:nvSpPr>
        <xdr:cNvPr id="1194" name="OpenSolver3"/>
        <xdr:cNvSpPr/>
      </xdr:nvSpPr>
      <xdr:spPr>
        <a:xfrm>
          <a:off x="86741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195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196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197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198" name="OpenSolver7"/>
        <xdr:cNvCxnSpPr>
          <a:stCxn id="1196" idx="3"/>
          <a:endCxn id="1197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199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200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201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202" name="OpenSolver11"/>
        <xdr:cNvCxnSpPr>
          <a:stCxn id="1200" idx="3"/>
          <a:endCxn id="1201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203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204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205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206" name="OpenSolver15"/>
        <xdr:cNvCxnSpPr>
          <a:stCxn id="1204" idx="3"/>
          <a:endCxn id="1205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207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208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209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210" name="OpenSolver19"/>
        <xdr:cNvCxnSpPr>
          <a:stCxn id="1208" idx="3"/>
          <a:endCxn id="1209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211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212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213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214" name="OpenSolver23"/>
        <xdr:cNvCxnSpPr>
          <a:stCxn id="1212" idx="3"/>
          <a:endCxn id="1213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215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216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217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218" name="OpenSolver27"/>
        <xdr:cNvCxnSpPr>
          <a:stCxn id="1216" idx="3"/>
          <a:endCxn id="1217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219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220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221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222" name="OpenSolver31"/>
        <xdr:cNvCxnSpPr>
          <a:stCxn id="1220" idx="3"/>
          <a:endCxn id="1221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223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224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225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226" name="OpenSolver35"/>
        <xdr:cNvCxnSpPr>
          <a:stCxn id="1224" idx="3"/>
          <a:endCxn id="1225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227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228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229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230" name="OpenSolver39"/>
        <xdr:cNvCxnSpPr>
          <a:stCxn id="1228" idx="3"/>
          <a:endCxn id="1229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231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232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233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234" name="OpenSolver43"/>
        <xdr:cNvCxnSpPr>
          <a:stCxn id="1232" idx="3"/>
          <a:endCxn id="1233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235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236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1237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1238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1239" name="OpenSolver48"/>
        <xdr:cNvCxnSpPr>
          <a:stCxn id="1237" idx="3"/>
          <a:endCxn id="1238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1240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1241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1242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1243" name="OpenSolver52"/>
        <xdr:cNvCxnSpPr>
          <a:stCxn id="1241" idx="3"/>
          <a:endCxn id="1242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1244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245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246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1247" name="OpenSolver56"/>
        <xdr:cNvCxnSpPr>
          <a:stCxn id="1245" idx="3"/>
          <a:endCxn id="1246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1248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1249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1250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1251" name="OpenSolver60"/>
        <xdr:cNvCxnSpPr>
          <a:stCxn id="1249" idx="3"/>
          <a:endCxn id="1250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1252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1253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1254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1255" name="OpenSolver64"/>
        <xdr:cNvCxnSpPr>
          <a:stCxn id="1253" idx="3"/>
          <a:endCxn id="1254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1256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1257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258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1259" name="OpenSolver68"/>
        <xdr:cNvCxnSpPr>
          <a:stCxn id="1257" idx="3"/>
          <a:endCxn id="1258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1260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261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1262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1263" name="OpenSolver72"/>
        <xdr:cNvCxnSpPr>
          <a:stCxn id="1261" idx="3"/>
          <a:endCxn id="1262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1264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265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1266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1267" name="OpenSolver76"/>
        <xdr:cNvCxnSpPr>
          <a:stCxn id="1265" idx="3"/>
          <a:endCxn id="1266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1268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1269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1270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1271" name="OpenSolver80"/>
        <xdr:cNvCxnSpPr>
          <a:stCxn id="1269" idx="3"/>
          <a:endCxn id="1270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1272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1273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1274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1275" name="OpenSolver84"/>
        <xdr:cNvCxnSpPr>
          <a:stCxn id="1273" idx="3"/>
          <a:endCxn id="1274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1276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102" zoomScale="70" zoomScaleNormal="70" workbookViewId="0">
      <selection activeCell="P120" sqref="P120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119.25757055000008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3860.4561972010029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56309.691667859996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725.40083000000004</v>
      </c>
      <c r="L20" s="5">
        <v>100.76364</v>
      </c>
      <c r="M20" s="5">
        <v>99.821968999999996</v>
      </c>
      <c r="N20" s="5">
        <v>109.99198</v>
      </c>
      <c r="O20" s="5">
        <v>124.64761</v>
      </c>
      <c r="Q20" s="12">
        <f>SUM(K20:O20)</f>
        <v>1160.626029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791.99174000000005</v>
      </c>
      <c r="L21" s="5">
        <v>190.24744999999999</v>
      </c>
      <c r="M21" s="5">
        <v>189.35509999999999</v>
      </c>
      <c r="N21" s="5">
        <v>198.9924</v>
      </c>
      <c r="O21" s="5">
        <v>215.55473000000001</v>
      </c>
      <c r="Q21" s="12">
        <f t="shared" ref="Q21:Q33" si="1">SUM(K21:O21)</f>
        <v>1586.1414200000002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906.27044999999998</v>
      </c>
      <c r="L23" s="5">
        <v>173.37374</v>
      </c>
      <c r="M23" s="5">
        <v>172.56054</v>
      </c>
      <c r="N23" s="5">
        <v>181.34302</v>
      </c>
      <c r="O23" s="5">
        <v>244.81241</v>
      </c>
      <c r="Q23" s="12">
        <f t="shared" si="1"/>
        <v>1678.36016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946.83788000000004</v>
      </c>
      <c r="L25" s="5">
        <v>198.39034000000001</v>
      </c>
      <c r="M25" s="5">
        <v>197.45982000000001</v>
      </c>
      <c r="N25" s="5">
        <v>207.50854000000001</v>
      </c>
      <c r="O25" s="5">
        <v>221.99198999999999</v>
      </c>
      <c r="Q25" s="12">
        <f t="shared" si="1"/>
        <v>1772.18857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208.88390000000001</v>
      </c>
      <c r="N27" s="5">
        <v>219.51512</v>
      </c>
      <c r="O27" s="5">
        <v>234.83537999999999</v>
      </c>
      <c r="Q27" s="12">
        <f t="shared" si="1"/>
        <v>1790.6337000000001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1223.4499000000001</v>
      </c>
      <c r="L29" s="5">
        <v>249.97181</v>
      </c>
      <c r="M29" s="5">
        <v>248.79933</v>
      </c>
      <c r="N29" s="5">
        <v>261.46206999999998</v>
      </c>
      <c r="O29" s="5">
        <v>279.01233999999999</v>
      </c>
      <c r="Q29" s="12">
        <f t="shared" si="1"/>
        <v>2262.6954500000002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1312.3173999999999</v>
      </c>
      <c r="L31" s="5">
        <v>251.34322</v>
      </c>
      <c r="M31" s="5">
        <v>250.16432</v>
      </c>
      <c r="N31" s="5">
        <v>262.89652999999998</v>
      </c>
      <c r="O31" s="5">
        <v>268.13085999999998</v>
      </c>
      <c r="Q31" s="12">
        <f t="shared" si="1"/>
        <v>2344.8523299999997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763.28661999999997</v>
      </c>
      <c r="L33" s="5">
        <v>49.745012000000003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972.88850100000002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18819.479581999996</v>
      </c>
      <c r="M37">
        <f>SUM(N20:O33)</f>
        <v>5654.1953880000001</v>
      </c>
    </row>
    <row r="38" spans="1:20">
      <c r="A38" s="4">
        <v>2</v>
      </c>
      <c r="B38" s="7">
        <f>B37+(K20-B20)</f>
        <v>39.304805500000043</v>
      </c>
      <c r="C38" s="7">
        <f>C37+L20-C20</f>
        <v>9.5601760000000127</v>
      </c>
      <c r="D38" s="7">
        <f>D37+M20-D20</f>
        <v>9.5153316999999902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1" si="2">B38+(K21-B21)</f>
        <v>45.200521000000094</v>
      </c>
      <c r="C39" s="7">
        <f t="shared" ref="C39:C51" si="3">C38+L21-C21</f>
        <v>8.6041620000000023</v>
      </c>
      <c r="D39" s="7">
        <f t="shared" ref="D39:D51" si="4">D38+M21-D21</f>
        <v>8.5637943999999777</v>
      </c>
      <c r="E39" s="7">
        <f t="shared" ref="E39:E51" si="5">E38+N21-E21</f>
        <v>8.9996476000000314</v>
      </c>
      <c r="F39" s="7">
        <f t="shared" ref="F39:F51" si="6">F38+O21-F21</f>
        <v>12.302121999999997</v>
      </c>
      <c r="I39" t="s">
        <v>26</v>
      </c>
    </row>
    <row r="40" spans="1:20">
      <c r="A40" s="4">
        <v>4</v>
      </c>
      <c r="B40" s="7">
        <f t="shared" si="2"/>
        <v>45.200522800000158</v>
      </c>
      <c r="C40" s="7">
        <f t="shared" si="3"/>
        <v>8.6041644000000019</v>
      </c>
      <c r="D40" s="7">
        <f t="shared" si="4"/>
        <v>8.5637908999999866</v>
      </c>
      <c r="E40" s="7">
        <f t="shared" si="5"/>
        <v>8.9996480000000361</v>
      </c>
      <c r="F40" s="7">
        <f t="shared" si="6"/>
        <v>12.302126699999974</v>
      </c>
    </row>
    <row r="41" spans="1:20">
      <c r="A41" s="4">
        <v>5</v>
      </c>
      <c r="B41" s="7">
        <f t="shared" si="2"/>
        <v>47.460544600000162</v>
      </c>
      <c r="C41" s="7">
        <f t="shared" si="3"/>
        <v>9.8947867999999914</v>
      </c>
      <c r="D41" s="7">
        <f t="shared" si="4"/>
        <v>9.8483573999999976</v>
      </c>
      <c r="E41" s="7">
        <f t="shared" si="5"/>
        <v>10.349538400000029</v>
      </c>
      <c r="F41" s="7">
        <f t="shared" si="6"/>
        <v>11.071911399999976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47.460544600000162</v>
      </c>
      <c r="C42" s="7">
        <f t="shared" si="3"/>
        <v>9.8947867999999914</v>
      </c>
      <c r="D42" s="7">
        <f t="shared" si="4"/>
        <v>9.8483573999999976</v>
      </c>
      <c r="E42" s="7">
        <f t="shared" si="5"/>
        <v>10.349538400000029</v>
      </c>
      <c r="F42" s="7">
        <f t="shared" si="6"/>
        <v>11.071911399999976</v>
      </c>
      <c r="I42" s="11">
        <v>1</v>
      </c>
      <c r="J42" s="11">
        <f>B37+K20</f>
        <v>825.40083000000004</v>
      </c>
      <c r="K42" s="11" t="s">
        <v>28</v>
      </c>
      <c r="L42" s="11">
        <f>B20</f>
        <v>786.0960245</v>
      </c>
      <c r="N42" s="11">
        <f>C37+L20</f>
        <v>200.76364000000001</v>
      </c>
      <c r="O42" s="11" t="s">
        <v>28</v>
      </c>
      <c r="P42" s="11">
        <f>C20</f>
        <v>191.203464</v>
      </c>
      <c r="R42" s="11">
        <f>D37+M20</f>
        <v>199.821969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45.087524600000165</v>
      </c>
      <c r="C43" s="7">
        <f t="shared" si="3"/>
        <v>10.389526799999999</v>
      </c>
      <c r="D43" s="7">
        <f t="shared" si="4"/>
        <v>10.340777400000007</v>
      </c>
      <c r="E43" s="7">
        <f t="shared" si="5"/>
        <v>10.867078400000025</v>
      </c>
      <c r="F43" s="7">
        <f t="shared" si="6"/>
        <v>11.625501399999962</v>
      </c>
      <c r="I43" s="11">
        <v>2</v>
      </c>
      <c r="J43" s="11">
        <f t="shared" ref="J43:J55" si="7">B38+K21</f>
        <v>831.29654550000009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199.807626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45.087522500000205</v>
      </c>
      <c r="C44" s="7">
        <f t="shared" si="3"/>
        <v>10.389522299999982</v>
      </c>
      <c r="D44" s="7">
        <f t="shared" si="4"/>
        <v>10.340779400000002</v>
      </c>
      <c r="E44" s="7">
        <f t="shared" si="5"/>
        <v>10.867074400000035</v>
      </c>
      <c r="F44" s="7">
        <f t="shared" si="6"/>
        <v>11.625500499999958</v>
      </c>
      <c r="I44" s="11">
        <v>3</v>
      </c>
      <c r="J44" s="11">
        <f t="shared" si="7"/>
        <v>949.21095100000014</v>
      </c>
      <c r="K44" s="11" t="s">
        <v>28</v>
      </c>
      <c r="L44" s="11">
        <f t="shared" si="8"/>
        <v>904.01042819999998</v>
      </c>
      <c r="N44" s="11">
        <f t="shared" si="9"/>
        <v>180.68728200000001</v>
      </c>
      <c r="O44" s="11" t="s">
        <v>28</v>
      </c>
      <c r="P44" s="11">
        <f t="shared" si="10"/>
        <v>172.08311760000001</v>
      </c>
      <c r="R44" s="11">
        <f t="shared" si="11"/>
        <v>179.83976439999998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60.868150400000218</v>
      </c>
      <c r="C45" s="7">
        <f t="shared" si="3"/>
        <v>12.467427799999967</v>
      </c>
      <c r="D45" s="7">
        <f t="shared" si="4"/>
        <v>12.408941400000003</v>
      </c>
      <c r="E45" s="7">
        <f t="shared" si="5"/>
        <v>13.040490400000039</v>
      </c>
      <c r="F45" s="7">
        <f t="shared" si="6"/>
        <v>13.950599599999947</v>
      </c>
      <c r="I45" s="11">
        <v>4</v>
      </c>
      <c r="J45" s="11">
        <f t="shared" si="7"/>
        <v>951.47097280000014</v>
      </c>
      <c r="K45" s="11" t="s">
        <v>28</v>
      </c>
      <c r="L45" s="11">
        <f t="shared" si="8"/>
        <v>904.01042819999998</v>
      </c>
      <c r="N45" s="11">
        <f t="shared" si="9"/>
        <v>181.9779044</v>
      </c>
      <c r="O45" s="11" t="s">
        <v>28</v>
      </c>
      <c r="P45" s="11">
        <f t="shared" si="10"/>
        <v>172.08311760000001</v>
      </c>
      <c r="R45" s="11">
        <f t="shared" si="11"/>
        <v>181.12433089999999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60.868107400000213</v>
      </c>
      <c r="C46" s="7">
        <f t="shared" si="3"/>
        <v>12.467430399999984</v>
      </c>
      <c r="D46" s="7">
        <f t="shared" si="4"/>
        <v>12.408945800000026</v>
      </c>
      <c r="E46" s="7">
        <f t="shared" si="5"/>
        <v>13.040485600000011</v>
      </c>
      <c r="F46" s="7">
        <f t="shared" si="6"/>
        <v>13.950602499999889</v>
      </c>
      <c r="I46" s="11">
        <v>5</v>
      </c>
      <c r="J46" s="11">
        <f t="shared" si="7"/>
        <v>996.6714446000002</v>
      </c>
      <c r="K46" s="11" t="s">
        <v>28</v>
      </c>
      <c r="L46" s="11">
        <f t="shared" si="8"/>
        <v>949.21090000000004</v>
      </c>
      <c r="N46" s="11">
        <f t="shared" si="9"/>
        <v>207.79038679999999</v>
      </c>
      <c r="O46" s="11" t="s">
        <v>28</v>
      </c>
      <c r="P46" s="11">
        <f t="shared" si="10"/>
        <v>197.8956</v>
      </c>
      <c r="R46" s="11">
        <f t="shared" si="11"/>
        <v>206.8157574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66.954964400000222</v>
      </c>
      <c r="C47" s="7">
        <f t="shared" si="3"/>
        <v>13.090803000000022</v>
      </c>
      <c r="D47" s="7">
        <f t="shared" si="4"/>
        <v>13.029390200000023</v>
      </c>
      <c r="E47" s="7">
        <f t="shared" si="5"/>
        <v>13.69251079999998</v>
      </c>
      <c r="F47" s="7">
        <f t="shared" si="6"/>
        <v>13.950605399999858</v>
      </c>
      <c r="I47" s="11">
        <v>6</v>
      </c>
      <c r="J47" s="11">
        <f t="shared" si="7"/>
        <v>994.2984246000002</v>
      </c>
      <c r="K47" s="11" t="s">
        <v>28</v>
      </c>
      <c r="L47" s="11">
        <f t="shared" si="8"/>
        <v>949.21090000000004</v>
      </c>
      <c r="N47" s="11">
        <f t="shared" si="9"/>
        <v>208.2851268</v>
      </c>
      <c r="O47" s="11" t="s">
        <v>28</v>
      </c>
      <c r="P47" s="11">
        <f t="shared" si="10"/>
        <v>197.8956</v>
      </c>
      <c r="R47" s="11">
        <f t="shared" si="11"/>
        <v>207.30817740000001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66.954917400000227</v>
      </c>
      <c r="C48" s="7">
        <f t="shared" si="3"/>
        <v>13.090803699999981</v>
      </c>
      <c r="D48" s="7">
        <f t="shared" si="4"/>
        <v>13.029390300000045</v>
      </c>
      <c r="E48" s="7">
        <f t="shared" si="5"/>
        <v>13.692513799999972</v>
      </c>
      <c r="F48" s="7">
        <f t="shared" si="6"/>
        <v>13.950608299999828</v>
      </c>
      <c r="I48" s="11">
        <v>7</v>
      </c>
      <c r="J48" s="11">
        <f t="shared" si="7"/>
        <v>946.83792460000018</v>
      </c>
      <c r="K48" s="11" t="s">
        <v>28</v>
      </c>
      <c r="L48" s="11">
        <f t="shared" si="8"/>
        <v>901.75040209999997</v>
      </c>
      <c r="N48" s="11">
        <f t="shared" si="9"/>
        <v>218.17988679999999</v>
      </c>
      <c r="O48" s="11" t="s">
        <v>28</v>
      </c>
      <c r="P48" s="11">
        <f t="shared" si="10"/>
        <v>207.79036450000001</v>
      </c>
      <c r="R48" s="11">
        <f t="shared" si="11"/>
        <v>217.15651740000001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40.172970400000054</v>
      </c>
      <c r="C49" s="7">
        <f t="shared" si="3"/>
        <v>2.6181644000000119</v>
      </c>
      <c r="D49" s="7">
        <f t="shared" si="4"/>
        <v>2.6058804000000464</v>
      </c>
      <c r="E49" s="7">
        <f t="shared" si="5"/>
        <v>2.7384967999999503</v>
      </c>
      <c r="F49" s="7">
        <f t="shared" si="6"/>
        <v>3.0691311999997879</v>
      </c>
      <c r="I49" s="11">
        <v>8</v>
      </c>
      <c r="J49" s="11">
        <f t="shared" si="7"/>
        <v>962.61855250000019</v>
      </c>
      <c r="K49" s="11" t="s">
        <v>28</v>
      </c>
      <c r="L49" s="11">
        <f t="shared" si="8"/>
        <v>901.75040209999997</v>
      </c>
      <c r="N49" s="11">
        <f t="shared" si="9"/>
        <v>220.25779229999998</v>
      </c>
      <c r="O49" s="11" t="s">
        <v>28</v>
      </c>
      <c r="P49" s="11">
        <f t="shared" si="10"/>
        <v>207.79036450000001</v>
      </c>
      <c r="R49" s="11">
        <f t="shared" si="11"/>
        <v>219.22467940000001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40.172970400000054</v>
      </c>
      <c r="C50" s="7">
        <f t="shared" si="3"/>
        <v>2.6181644000000119</v>
      </c>
      <c r="D50" s="7">
        <f t="shared" si="4"/>
        <v>2.6058804000000464</v>
      </c>
      <c r="E50" s="7">
        <f t="shared" si="5"/>
        <v>2.7384967999999503</v>
      </c>
      <c r="F50" s="7">
        <f t="shared" si="6"/>
        <v>3.0691311999997879</v>
      </c>
      <c r="I50" s="11">
        <v>9</v>
      </c>
      <c r="J50" s="11">
        <f t="shared" si="7"/>
        <v>1278.2311504000004</v>
      </c>
      <c r="K50" s="11" t="s">
        <v>28</v>
      </c>
      <c r="L50" s="11">
        <f t="shared" si="8"/>
        <v>1217.3630430000001</v>
      </c>
      <c r="N50" s="11">
        <f t="shared" si="9"/>
        <v>261.81586779999998</v>
      </c>
      <c r="O50" s="11" t="s">
        <v>28</v>
      </c>
      <c r="P50" s="11">
        <f t="shared" si="10"/>
        <v>249.34843739999999</v>
      </c>
      <c r="R50" s="11">
        <f t="shared" si="11"/>
        <v>260.58783140000003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-9.5999999984996975E-6</v>
      </c>
      <c r="C51" s="7">
        <f t="shared" si="3"/>
        <v>6.4000000179476046E-6</v>
      </c>
      <c r="D51" s="7">
        <f t="shared" si="4"/>
        <v>1.4000000447822458E-6</v>
      </c>
      <c r="E51" s="7">
        <f t="shared" si="5"/>
        <v>-9.2000000506686774E-6</v>
      </c>
      <c r="F51" s="7">
        <f t="shared" si="6"/>
        <v>-4.8000002124126695E-6</v>
      </c>
      <c r="I51" s="11">
        <v>10</v>
      </c>
      <c r="J51" s="11">
        <f t="shared" si="7"/>
        <v>1284.3180074000002</v>
      </c>
      <c r="K51" s="11" t="s">
        <v>28</v>
      </c>
      <c r="L51" s="11">
        <f t="shared" si="8"/>
        <v>1217.3630430000001</v>
      </c>
      <c r="N51" s="11">
        <f t="shared" si="9"/>
        <v>262.43924040000002</v>
      </c>
      <c r="O51" s="11" t="s">
        <v>28</v>
      </c>
      <c r="P51" s="11">
        <f t="shared" si="10"/>
        <v>249.34843739999999</v>
      </c>
      <c r="R51" s="11">
        <f t="shared" si="11"/>
        <v>261.20827580000002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1406.0542644000002</v>
      </c>
      <c r="K52" s="11" t="s">
        <v>28</v>
      </c>
      <c r="L52" s="11">
        <f t="shared" si="8"/>
        <v>1339.0993470000001</v>
      </c>
      <c r="N52" s="11">
        <f t="shared" si="9"/>
        <v>274.90666299999998</v>
      </c>
      <c r="O52" s="11" t="s">
        <v>28</v>
      </c>
      <c r="P52" s="11">
        <f t="shared" si="10"/>
        <v>261.8158593</v>
      </c>
      <c r="R52" s="11">
        <f t="shared" si="11"/>
        <v>273.61722020000002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1379.2723174000002</v>
      </c>
      <c r="K53" s="11" t="s">
        <v>28</v>
      </c>
      <c r="L53" s="11">
        <f t="shared" si="8"/>
        <v>1339.0993470000001</v>
      </c>
      <c r="N53" s="11">
        <f t="shared" si="9"/>
        <v>264.43402370000001</v>
      </c>
      <c r="O53" s="11" t="s">
        <v>28</v>
      </c>
      <c r="P53" s="11">
        <f t="shared" si="10"/>
        <v>261.8158593</v>
      </c>
      <c r="R53" s="11">
        <f t="shared" si="11"/>
        <v>263.19371030000002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843.63257040000008</v>
      </c>
      <c r="K54" s="11" t="s">
        <v>28</v>
      </c>
      <c r="L54" s="11">
        <f t="shared" si="8"/>
        <v>803.45960000000002</v>
      </c>
      <c r="N54" s="11">
        <f t="shared" si="9"/>
        <v>54.981334400000009</v>
      </c>
      <c r="O54" s="11" t="s">
        <v>28</v>
      </c>
      <c r="P54" s="11">
        <f t="shared" si="10"/>
        <v>52.363169999999997</v>
      </c>
      <c r="R54" s="11">
        <f t="shared" si="11"/>
        <v>54.723450400000047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803.45959040000002</v>
      </c>
      <c r="K55" s="11"/>
      <c r="L55" s="11">
        <f t="shared" si="8"/>
        <v>803.45960000000002</v>
      </c>
      <c r="N55" s="11">
        <f t="shared" si="9"/>
        <v>52.363176400000015</v>
      </c>
      <c r="O55" s="11" t="s">
        <v>28</v>
      </c>
      <c r="P55" s="11">
        <f t="shared" si="10"/>
        <v>52.363169999999997</v>
      </c>
      <c r="R55" s="11">
        <f t="shared" si="11"/>
        <v>52.117571400000045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208.99201380000002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226.25223099999999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215.55473000000001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188.99277760000004</v>
      </c>
      <c r="K59" s="11" t="s">
        <v>28</v>
      </c>
      <c r="L59" s="11">
        <f t="shared" si="14"/>
        <v>179.9931296</v>
      </c>
      <c r="N59" s="11">
        <f t="shared" si="15"/>
        <v>258.34475199999997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190.34266800000003</v>
      </c>
      <c r="K60" s="11" t="s">
        <v>28</v>
      </c>
      <c r="L60" s="11">
        <f t="shared" si="14"/>
        <v>179.9931296</v>
      </c>
      <c r="N60" s="11">
        <f t="shared" si="15"/>
        <v>257.11453669999997</v>
      </c>
      <c r="O60" s="11" t="s">
        <v>28</v>
      </c>
      <c r="P60" s="11">
        <f t="shared" si="16"/>
        <v>246.0426253</v>
      </c>
      <c r="R60" s="3">
        <f t="shared" si="17"/>
        <v>244.81241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217.34053840000004</v>
      </c>
      <c r="K61" s="11" t="s">
        <v>28</v>
      </c>
      <c r="L61" s="11">
        <f t="shared" si="14"/>
        <v>206.99100000000001</v>
      </c>
      <c r="N61" s="11">
        <f t="shared" si="15"/>
        <v>232.51031139999998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217.85807840000004</v>
      </c>
      <c r="K62" s="11" t="s">
        <v>28</v>
      </c>
      <c r="L62" s="11">
        <f t="shared" si="14"/>
        <v>206.99100000000001</v>
      </c>
      <c r="N62" s="11">
        <f t="shared" si="15"/>
        <v>233.06390139999996</v>
      </c>
      <c r="O62" s="11" t="s">
        <v>28</v>
      </c>
      <c r="P62" s="11">
        <f t="shared" si="16"/>
        <v>221.4384</v>
      </c>
      <c r="R62" s="3">
        <f t="shared" si="17"/>
        <v>221.99198999999999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228.20877840000003</v>
      </c>
      <c r="K63" s="11" t="s">
        <v>28</v>
      </c>
      <c r="L63" s="11">
        <f t="shared" si="14"/>
        <v>217.34170399999999</v>
      </c>
      <c r="N63" s="11">
        <f t="shared" si="15"/>
        <v>244.13578139999996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230.38219440000003</v>
      </c>
      <c r="K64" s="11" t="s">
        <v>28</v>
      </c>
      <c r="L64" s="11">
        <f t="shared" si="14"/>
        <v>217.34170399999999</v>
      </c>
      <c r="N64" s="11">
        <f t="shared" si="15"/>
        <v>246.46088049999994</v>
      </c>
      <c r="O64" s="11" t="s">
        <v>28</v>
      </c>
      <c r="P64" s="11">
        <f t="shared" si="16"/>
        <v>232.5102809</v>
      </c>
      <c r="R64" s="3">
        <f t="shared" si="17"/>
        <v>234.83537999999999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273.85053040000003</v>
      </c>
      <c r="K65" s="11" t="s">
        <v>28</v>
      </c>
      <c r="L65" s="11">
        <f t="shared" si="14"/>
        <v>260.81004480000001</v>
      </c>
      <c r="N65" s="11">
        <f t="shared" si="15"/>
        <v>292.96293959999991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274.50255559999999</v>
      </c>
      <c r="K66" s="11" t="s">
        <v>28</v>
      </c>
      <c r="L66" s="11">
        <f t="shared" si="14"/>
        <v>260.81004480000001</v>
      </c>
      <c r="N66" s="11">
        <f t="shared" si="15"/>
        <v>292.96294249999988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287.54306079999998</v>
      </c>
      <c r="K67" s="11" t="s">
        <v>28</v>
      </c>
      <c r="L67" s="11">
        <f t="shared" si="14"/>
        <v>273.85054700000001</v>
      </c>
      <c r="N67" s="11">
        <f t="shared" si="15"/>
        <v>292.96294539999985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276.58904379999996</v>
      </c>
      <c r="K68" s="11" t="s">
        <v>28</v>
      </c>
      <c r="L68" s="11">
        <f t="shared" si="14"/>
        <v>273.85054700000001</v>
      </c>
      <c r="N68" s="11">
        <f t="shared" si="15"/>
        <v>282.08146829999981</v>
      </c>
      <c r="O68" s="11" t="s">
        <v>28</v>
      </c>
      <c r="P68" s="11">
        <f t="shared" si="16"/>
        <v>279.01233710000002</v>
      </c>
      <c r="R68" s="3">
        <f t="shared" si="17"/>
        <v>268.13085999999998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57.508606799999953</v>
      </c>
      <c r="K69" s="11" t="s">
        <v>28</v>
      </c>
      <c r="L69" s="11">
        <f t="shared" si="14"/>
        <v>54.770110000000003</v>
      </c>
      <c r="N69" s="11">
        <f t="shared" si="15"/>
        <v>64.451841199999791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54.770100799999952</v>
      </c>
      <c r="L70" s="11">
        <f t="shared" si="14"/>
        <v>54.770110000000003</v>
      </c>
      <c r="N70" s="11">
        <f t="shared" si="15"/>
        <v>61.382705199999791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725.40083000000004</v>
      </c>
      <c r="E71" s="3" t="s">
        <v>28</v>
      </c>
      <c r="F71" s="3">
        <v>0</v>
      </c>
      <c r="H71" s="3">
        <f>L20</f>
        <v>100.76364</v>
      </c>
      <c r="I71" s="3" t="s">
        <v>28</v>
      </c>
      <c r="J71" s="3">
        <v>0</v>
      </c>
      <c r="L71" s="3">
        <f>M20</f>
        <v>99.821968999999996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791.99174000000005</v>
      </c>
      <c r="E72" s="3" t="s">
        <v>28</v>
      </c>
      <c r="F72" s="3">
        <v>0</v>
      </c>
      <c r="H72" s="3">
        <f t="shared" ref="H72:H84" si="19">L21</f>
        <v>190.24744999999999</v>
      </c>
      <c r="I72" s="3" t="s">
        <v>28</v>
      </c>
      <c r="J72" s="3">
        <v>0</v>
      </c>
      <c r="L72" s="3">
        <f t="shared" ref="L72:L84" si="20">M21</f>
        <v>189.35509999999999</v>
      </c>
      <c r="M72" s="3" t="s">
        <v>28</v>
      </c>
      <c r="N72" s="3">
        <v>0</v>
      </c>
      <c r="P72" s="3">
        <f t="shared" ref="P72:P84" si="21">N21</f>
        <v>198.9924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906.27044999999998</v>
      </c>
      <c r="E74" s="3" t="s">
        <v>28</v>
      </c>
      <c r="F74" s="3">
        <v>0</v>
      </c>
      <c r="H74" s="3">
        <f t="shared" si="19"/>
        <v>173.37374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181.34302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946.83788000000004</v>
      </c>
      <c r="E76" s="3" t="s">
        <v>28</v>
      </c>
      <c r="F76" s="3">
        <v>0</v>
      </c>
      <c r="H76" s="3">
        <f t="shared" si="19"/>
        <v>198.39034000000001</v>
      </c>
      <c r="I76" s="3" t="s">
        <v>28</v>
      </c>
      <c r="J76" s="3">
        <v>0</v>
      </c>
      <c r="L76" s="3">
        <f t="shared" si="20"/>
        <v>197.45982000000001</v>
      </c>
      <c r="M76" s="3" t="s">
        <v>28</v>
      </c>
      <c r="N76" s="3">
        <v>0</v>
      </c>
      <c r="P76" s="3">
        <f t="shared" si="21"/>
        <v>207.50854000000001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208.88390000000001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1223.4499000000001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261.46206999999998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1312.3173999999999</v>
      </c>
      <c r="E82" s="3" t="s">
        <v>28</v>
      </c>
      <c r="F82" s="3">
        <v>0</v>
      </c>
      <c r="H82" s="3">
        <f t="shared" si="19"/>
        <v>251.34322</v>
      </c>
      <c r="I82" s="3" t="s">
        <v>28</v>
      </c>
      <c r="J82" s="3">
        <v>0</v>
      </c>
      <c r="L82" s="3">
        <f t="shared" si="20"/>
        <v>250.16432</v>
      </c>
      <c r="M82" s="3" t="s">
        <v>28</v>
      </c>
      <c r="N82" s="3">
        <v>0</v>
      </c>
      <c r="P82" s="3">
        <f t="shared" si="21"/>
        <v>262.89652999999998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763.28661999999997</v>
      </c>
      <c r="E84" s="3" t="s">
        <v>28</v>
      </c>
      <c r="F84" s="3">
        <v>0</v>
      </c>
      <c r="H84" s="3">
        <f t="shared" si="19"/>
        <v>49.745012000000003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39.304801225000006</v>
      </c>
      <c r="H88" s="10">
        <f>C37</f>
        <v>100</v>
      </c>
      <c r="I88" s="10" t="s">
        <v>28</v>
      </c>
      <c r="J88" s="10">
        <f>C20*T88</f>
        <v>9.5601731999999995</v>
      </c>
      <c r="L88" s="10">
        <f>D37</f>
        <v>100</v>
      </c>
      <c r="M88" s="10" t="s">
        <v>28</v>
      </c>
      <c r="N88" s="10">
        <f>D20*T88</f>
        <v>9.5153318650000003</v>
      </c>
      <c r="P88" s="10">
        <f>E37</f>
        <v>100</v>
      </c>
      <c r="Q88" s="10" t="s">
        <v>28</v>
      </c>
      <c r="R88" s="10">
        <f>E20*T88</f>
        <v>9.9996183100000007</v>
      </c>
      <c r="T88">
        <f>0.05</f>
        <v>0.05</v>
      </c>
    </row>
    <row r="89" spans="3:20">
      <c r="C89">
        <v>2</v>
      </c>
      <c r="D89" s="10">
        <f t="shared" ref="D89:D102" si="22">B38</f>
        <v>39.304805500000043</v>
      </c>
      <c r="E89" s="10"/>
      <c r="F89" s="10">
        <f t="shared" ref="F89:F102" si="23">B21*T89</f>
        <v>39.304801225000006</v>
      </c>
      <c r="H89" s="10">
        <f t="shared" ref="H89:H101" si="24">C38</f>
        <v>9.5601760000000127</v>
      </c>
      <c r="I89" s="10" t="s">
        <v>28</v>
      </c>
      <c r="J89" s="10">
        <f t="shared" ref="J89:J102" si="25">C21*T89</f>
        <v>9.5601731999999995</v>
      </c>
      <c r="L89" s="10">
        <f t="shared" ref="L89:L102" si="26">D38</f>
        <v>9.5153316999999902</v>
      </c>
      <c r="M89" s="10" t="s">
        <v>28</v>
      </c>
      <c r="N89" s="10">
        <f t="shared" ref="N89:N102" si="27">D21*T89</f>
        <v>9.5153318650000003</v>
      </c>
      <c r="P89" s="10">
        <f t="shared" ref="P89:P102" si="28">E38</f>
        <v>9.9996138000000201</v>
      </c>
      <c r="Q89" s="10" t="s">
        <v>28</v>
      </c>
      <c r="R89" s="10">
        <f t="shared" ref="R89:R102" si="29">E21*T89</f>
        <v>9.9996183100000007</v>
      </c>
      <c r="T89">
        <f t="shared" ref="T89:T102" si="30">0.05</f>
        <v>0.05</v>
      </c>
    </row>
    <row r="90" spans="3:20">
      <c r="C90">
        <v>3</v>
      </c>
      <c r="D90" s="10">
        <f t="shared" si="22"/>
        <v>45.200521000000094</v>
      </c>
      <c r="E90" s="10"/>
      <c r="F90" s="10">
        <f t="shared" si="23"/>
        <v>45.20052141</v>
      </c>
      <c r="H90" s="10">
        <f t="shared" si="24"/>
        <v>8.6041620000000023</v>
      </c>
      <c r="I90" s="10" t="s">
        <v>28</v>
      </c>
      <c r="J90" s="10">
        <f t="shared" si="25"/>
        <v>8.6041558800000004</v>
      </c>
      <c r="L90" s="10">
        <f t="shared" si="26"/>
        <v>8.5637943999999777</v>
      </c>
      <c r="M90" s="10" t="s">
        <v>28</v>
      </c>
      <c r="N90" s="10">
        <f t="shared" si="27"/>
        <v>8.5637986749999992</v>
      </c>
      <c r="P90" s="10">
        <f t="shared" si="28"/>
        <v>8.9996476000000314</v>
      </c>
      <c r="Q90" s="10" t="s">
        <v>28</v>
      </c>
      <c r="R90" s="10">
        <f t="shared" si="29"/>
        <v>8.9996564800000005</v>
      </c>
      <c r="T90">
        <f t="shared" si="30"/>
        <v>0.05</v>
      </c>
    </row>
    <row r="91" spans="3:20">
      <c r="C91">
        <v>4</v>
      </c>
      <c r="D91" s="10">
        <f t="shared" si="22"/>
        <v>45.200522800000158</v>
      </c>
      <c r="E91" s="10"/>
      <c r="F91" s="10">
        <f t="shared" si="23"/>
        <v>45.20052141</v>
      </c>
      <c r="H91" s="10">
        <f t="shared" si="24"/>
        <v>8.6041644000000019</v>
      </c>
      <c r="I91" s="10" t="s">
        <v>28</v>
      </c>
      <c r="J91" s="10">
        <f t="shared" si="25"/>
        <v>8.6041558800000004</v>
      </c>
      <c r="L91" s="10">
        <f t="shared" si="26"/>
        <v>8.5637908999999866</v>
      </c>
      <c r="M91" s="10" t="s">
        <v>28</v>
      </c>
      <c r="N91" s="10">
        <f t="shared" si="27"/>
        <v>8.5637986749999992</v>
      </c>
      <c r="P91" s="10">
        <f t="shared" si="28"/>
        <v>8.9996480000000361</v>
      </c>
      <c r="Q91" s="10" t="s">
        <v>28</v>
      </c>
      <c r="R91" s="10">
        <f t="shared" si="29"/>
        <v>8.9996564800000005</v>
      </c>
      <c r="T91">
        <f t="shared" si="30"/>
        <v>0.05</v>
      </c>
    </row>
    <row r="92" spans="3:20">
      <c r="C92">
        <v>5</v>
      </c>
      <c r="D92" s="10">
        <f t="shared" si="22"/>
        <v>47.460544600000162</v>
      </c>
      <c r="E92" s="10"/>
      <c r="F92" s="10">
        <f t="shared" si="23"/>
        <v>47.460545000000003</v>
      </c>
      <c r="H92" s="10">
        <f t="shared" si="24"/>
        <v>9.8947867999999914</v>
      </c>
      <c r="I92" s="10" t="s">
        <v>28</v>
      </c>
      <c r="J92" s="10">
        <f t="shared" si="25"/>
        <v>9.8947800000000008</v>
      </c>
      <c r="L92" s="10">
        <f t="shared" si="26"/>
        <v>9.8483573999999976</v>
      </c>
      <c r="M92" s="10" t="s">
        <v>28</v>
      </c>
      <c r="N92" s="10">
        <f t="shared" si="27"/>
        <v>9.848370000000001</v>
      </c>
      <c r="P92" s="10">
        <f t="shared" si="28"/>
        <v>10.349538400000029</v>
      </c>
      <c r="Q92" s="10" t="s">
        <v>28</v>
      </c>
      <c r="R92" s="10">
        <f t="shared" si="29"/>
        <v>10.349550000000001</v>
      </c>
      <c r="T92">
        <f t="shared" si="30"/>
        <v>0.05</v>
      </c>
    </row>
    <row r="93" spans="3:20">
      <c r="C93">
        <v>6</v>
      </c>
      <c r="D93" s="10">
        <f t="shared" si="22"/>
        <v>47.460544600000162</v>
      </c>
      <c r="E93" s="10"/>
      <c r="F93" s="10">
        <f t="shared" si="23"/>
        <v>47.460545000000003</v>
      </c>
      <c r="H93" s="10">
        <f t="shared" si="24"/>
        <v>9.8947867999999914</v>
      </c>
      <c r="I93" s="10" t="s">
        <v>28</v>
      </c>
      <c r="J93" s="10">
        <f t="shared" si="25"/>
        <v>9.8947800000000008</v>
      </c>
      <c r="L93" s="10">
        <f t="shared" si="26"/>
        <v>9.8483573999999976</v>
      </c>
      <c r="M93" s="10" t="s">
        <v>28</v>
      </c>
      <c r="N93" s="10">
        <f t="shared" si="27"/>
        <v>9.848370000000001</v>
      </c>
      <c r="P93" s="10">
        <f t="shared" si="28"/>
        <v>10.349538400000029</v>
      </c>
      <c r="Q93" s="10" t="s">
        <v>28</v>
      </c>
      <c r="R93" s="10">
        <f t="shared" si="29"/>
        <v>10.349550000000001</v>
      </c>
      <c r="T93">
        <f t="shared" si="30"/>
        <v>0.05</v>
      </c>
    </row>
    <row r="94" spans="3:20">
      <c r="C94">
        <v>7</v>
      </c>
      <c r="D94" s="10">
        <f t="shared" si="22"/>
        <v>45.087524600000165</v>
      </c>
      <c r="E94" s="10"/>
      <c r="F94" s="10">
        <f t="shared" si="23"/>
        <v>45.087520105000003</v>
      </c>
      <c r="H94" s="10">
        <f t="shared" si="24"/>
        <v>10.389526799999999</v>
      </c>
      <c r="I94" s="10" t="s">
        <v>28</v>
      </c>
      <c r="J94" s="10">
        <f t="shared" si="25"/>
        <v>10.389518225000002</v>
      </c>
      <c r="L94" s="10">
        <f t="shared" si="26"/>
        <v>10.340777400000007</v>
      </c>
      <c r="M94" s="10" t="s">
        <v>28</v>
      </c>
      <c r="N94" s="10">
        <f t="shared" si="27"/>
        <v>10.340786900000001</v>
      </c>
      <c r="P94" s="10">
        <f t="shared" si="28"/>
        <v>10.867078400000025</v>
      </c>
      <c r="Q94" s="10" t="s">
        <v>28</v>
      </c>
      <c r="R94" s="10">
        <f t="shared" si="29"/>
        <v>10.8670852</v>
      </c>
      <c r="T94">
        <f t="shared" si="30"/>
        <v>0.05</v>
      </c>
    </row>
    <row r="95" spans="3:20">
      <c r="C95">
        <v>8</v>
      </c>
      <c r="D95" s="10">
        <f t="shared" si="22"/>
        <v>45.087522500000205</v>
      </c>
      <c r="E95" s="10"/>
      <c r="F95" s="10">
        <f t="shared" si="23"/>
        <v>45.087520105000003</v>
      </c>
      <c r="H95" s="10">
        <f t="shared" si="24"/>
        <v>10.389522299999982</v>
      </c>
      <c r="I95" s="10" t="s">
        <v>28</v>
      </c>
      <c r="J95" s="10">
        <f t="shared" si="25"/>
        <v>10.389518225000002</v>
      </c>
      <c r="L95" s="10">
        <f t="shared" si="26"/>
        <v>10.340779400000002</v>
      </c>
      <c r="M95" s="10" t="s">
        <v>28</v>
      </c>
      <c r="N95" s="10">
        <f t="shared" si="27"/>
        <v>10.340786900000001</v>
      </c>
      <c r="P95" s="10">
        <f t="shared" si="28"/>
        <v>10.867074400000035</v>
      </c>
      <c r="Q95" s="10" t="s">
        <v>28</v>
      </c>
      <c r="R95" s="10">
        <f t="shared" si="29"/>
        <v>10.8670852</v>
      </c>
      <c r="T95">
        <f t="shared" si="30"/>
        <v>0.05</v>
      </c>
    </row>
    <row r="96" spans="3:20">
      <c r="C96">
        <v>9</v>
      </c>
      <c r="D96" s="10">
        <f t="shared" si="22"/>
        <v>60.868150400000218</v>
      </c>
      <c r="E96" s="10"/>
      <c r="F96" s="10">
        <f t="shared" si="23"/>
        <v>60.868152150000007</v>
      </c>
      <c r="H96" s="10">
        <f t="shared" si="24"/>
        <v>12.467427799999967</v>
      </c>
      <c r="I96" s="10" t="s">
        <v>28</v>
      </c>
      <c r="J96" s="10">
        <f t="shared" si="25"/>
        <v>12.467421870000001</v>
      </c>
      <c r="L96" s="10">
        <f t="shared" si="26"/>
        <v>12.408941400000003</v>
      </c>
      <c r="M96" s="10" t="s">
        <v>28</v>
      </c>
      <c r="N96" s="10">
        <f t="shared" si="27"/>
        <v>12.40894428</v>
      </c>
      <c r="P96" s="10">
        <f t="shared" si="28"/>
        <v>13.040490400000039</v>
      </c>
      <c r="Q96" s="10" t="s">
        <v>28</v>
      </c>
      <c r="R96" s="10">
        <f t="shared" si="29"/>
        <v>13.040502240000002</v>
      </c>
      <c r="T96">
        <f t="shared" si="30"/>
        <v>0.05</v>
      </c>
    </row>
    <row r="97" spans="3:20">
      <c r="C97">
        <v>10</v>
      </c>
      <c r="D97" s="10">
        <f t="shared" si="22"/>
        <v>60.868107400000213</v>
      </c>
      <c r="E97" s="10"/>
      <c r="F97" s="10">
        <f t="shared" si="23"/>
        <v>60.868152150000007</v>
      </c>
      <c r="H97" s="10">
        <f t="shared" si="24"/>
        <v>12.467430399999984</v>
      </c>
      <c r="I97" s="10" t="s">
        <v>28</v>
      </c>
      <c r="J97" s="10">
        <f t="shared" si="25"/>
        <v>12.467421870000001</v>
      </c>
      <c r="L97" s="10">
        <f t="shared" si="26"/>
        <v>12.408945800000026</v>
      </c>
      <c r="M97" s="10" t="s">
        <v>28</v>
      </c>
      <c r="N97" s="10">
        <f t="shared" si="27"/>
        <v>12.40894428</v>
      </c>
      <c r="P97" s="10">
        <f t="shared" si="28"/>
        <v>13.040485600000011</v>
      </c>
      <c r="Q97" s="10" t="s">
        <v>28</v>
      </c>
      <c r="R97" s="10">
        <f t="shared" si="29"/>
        <v>13.040502240000002</v>
      </c>
      <c r="T97">
        <f t="shared" si="30"/>
        <v>0.05</v>
      </c>
    </row>
    <row r="98" spans="3:20">
      <c r="C98">
        <v>11</v>
      </c>
      <c r="D98" s="10">
        <f t="shared" si="22"/>
        <v>66.954964400000222</v>
      </c>
      <c r="E98" s="10"/>
      <c r="F98" s="10">
        <f t="shared" si="23"/>
        <v>66.954967350000004</v>
      </c>
      <c r="H98" s="10">
        <f t="shared" si="24"/>
        <v>13.090803000000022</v>
      </c>
      <c r="I98" s="10" t="s">
        <v>28</v>
      </c>
      <c r="J98" s="10">
        <f t="shared" si="25"/>
        <v>13.090792965</v>
      </c>
      <c r="L98" s="10">
        <f t="shared" si="26"/>
        <v>13.029390200000023</v>
      </c>
      <c r="M98" s="10" t="s">
        <v>28</v>
      </c>
      <c r="N98" s="10">
        <f t="shared" si="27"/>
        <v>13.029391494999999</v>
      </c>
      <c r="P98" s="10">
        <f t="shared" si="28"/>
        <v>13.69251079999998</v>
      </c>
      <c r="Q98" s="10" t="s">
        <v>28</v>
      </c>
      <c r="R98" s="10">
        <f t="shared" si="29"/>
        <v>13.692527350000001</v>
      </c>
      <c r="T98">
        <f t="shared" si="30"/>
        <v>0.05</v>
      </c>
    </row>
    <row r="99" spans="3:20">
      <c r="C99">
        <v>12</v>
      </c>
      <c r="D99" s="10">
        <f t="shared" si="22"/>
        <v>66.954917400000227</v>
      </c>
      <c r="E99" s="10"/>
      <c r="F99" s="10">
        <f t="shared" si="23"/>
        <v>66.954967350000004</v>
      </c>
      <c r="H99" s="10">
        <f t="shared" si="24"/>
        <v>13.090803699999981</v>
      </c>
      <c r="I99" s="10" t="s">
        <v>28</v>
      </c>
      <c r="J99" s="10">
        <f t="shared" si="25"/>
        <v>13.090792965</v>
      </c>
      <c r="L99" s="10">
        <f t="shared" si="26"/>
        <v>13.029390300000045</v>
      </c>
      <c r="M99" s="10" t="s">
        <v>28</v>
      </c>
      <c r="N99" s="10">
        <f t="shared" si="27"/>
        <v>13.029391494999999</v>
      </c>
      <c r="P99" s="10">
        <f t="shared" si="28"/>
        <v>13.692513799999972</v>
      </c>
      <c r="Q99" s="10" t="s">
        <v>28</v>
      </c>
      <c r="R99" s="10">
        <f t="shared" si="29"/>
        <v>13.692527350000001</v>
      </c>
      <c r="T99">
        <f t="shared" si="30"/>
        <v>0.05</v>
      </c>
    </row>
    <row r="100" spans="3:20">
      <c r="C100">
        <v>13</v>
      </c>
      <c r="D100" s="10">
        <f t="shared" si="22"/>
        <v>40.172970400000054</v>
      </c>
      <c r="E100" s="10"/>
      <c r="F100" s="10">
        <f t="shared" si="23"/>
        <v>40.172980000000003</v>
      </c>
      <c r="H100" s="10">
        <f t="shared" si="24"/>
        <v>2.6181644000000119</v>
      </c>
      <c r="I100" s="10" t="s">
        <v>28</v>
      </c>
      <c r="J100" s="10">
        <f t="shared" si="25"/>
        <v>2.6181584999999998</v>
      </c>
      <c r="L100" s="10">
        <f t="shared" si="26"/>
        <v>2.6058804000000464</v>
      </c>
      <c r="M100" s="10" t="s">
        <v>28</v>
      </c>
      <c r="N100" s="10">
        <f t="shared" si="27"/>
        <v>2.6058785000000002</v>
      </c>
      <c r="P100" s="10">
        <f t="shared" si="28"/>
        <v>2.7384967999999503</v>
      </c>
      <c r="Q100" s="10" t="s">
        <v>28</v>
      </c>
      <c r="R100" s="10">
        <f t="shared" si="29"/>
        <v>2.7385055000000005</v>
      </c>
      <c r="T100">
        <f t="shared" si="30"/>
        <v>0.05</v>
      </c>
    </row>
    <row r="101" spans="3:20">
      <c r="C101">
        <v>14</v>
      </c>
      <c r="D101" s="10">
        <f t="shared" si="22"/>
        <v>40.172970400000054</v>
      </c>
      <c r="E101" s="10"/>
      <c r="F101" s="10">
        <f t="shared" si="23"/>
        <v>40.172980000000003</v>
      </c>
      <c r="H101" s="10">
        <f t="shared" si="24"/>
        <v>2.6181644000000119</v>
      </c>
      <c r="I101" s="10" t="s">
        <v>28</v>
      </c>
      <c r="J101" s="10">
        <f t="shared" si="25"/>
        <v>2.6181584999999998</v>
      </c>
      <c r="L101" s="10">
        <f t="shared" si="26"/>
        <v>2.6058804000000464</v>
      </c>
      <c r="M101" s="10"/>
      <c r="N101" s="10">
        <f t="shared" si="27"/>
        <v>2.6058785000000002</v>
      </c>
      <c r="P101" s="10">
        <f t="shared" si="28"/>
        <v>2.7384967999999503</v>
      </c>
      <c r="Q101" s="10"/>
      <c r="R101" s="10">
        <f t="shared" si="29"/>
        <v>2.7385055000000005</v>
      </c>
      <c r="T101">
        <f t="shared" si="30"/>
        <v>0.05</v>
      </c>
    </row>
    <row r="102" spans="3:20">
      <c r="C102">
        <v>15</v>
      </c>
      <c r="D102" s="10">
        <f t="shared" si="22"/>
        <v>-9.5999999984996975E-6</v>
      </c>
      <c r="F102" s="10">
        <f t="shared" si="23"/>
        <v>0</v>
      </c>
      <c r="H102" s="10">
        <f>C51</f>
        <v>6.4000000179476046E-6</v>
      </c>
      <c r="J102" s="10">
        <f t="shared" si="25"/>
        <v>0</v>
      </c>
      <c r="L102" s="10">
        <f t="shared" si="26"/>
        <v>1.4000000447822458E-6</v>
      </c>
      <c r="N102" s="10">
        <f t="shared" si="27"/>
        <v>0</v>
      </c>
      <c r="P102" s="10">
        <f t="shared" si="28"/>
        <v>-9.2000000506686774E-6</v>
      </c>
      <c r="R102" s="10">
        <f t="shared" si="29"/>
        <v>0</v>
      </c>
      <c r="T102">
        <f t="shared" si="30"/>
        <v>0.05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10.697505450000001</v>
      </c>
    </row>
    <row r="105" spans="3:20">
      <c r="G105">
        <v>2</v>
      </c>
      <c r="H105" s="10">
        <f t="shared" ref="H105:H118" si="31">F38</f>
        <v>10.697500999999988</v>
      </c>
      <c r="I105" s="10" t="s">
        <v>28</v>
      </c>
      <c r="J105" s="10">
        <f t="shared" ref="J105:J118" si="32">F21*T89</f>
        <v>10.697505450000001</v>
      </c>
    </row>
    <row r="106" spans="3:20">
      <c r="G106">
        <v>3</v>
      </c>
      <c r="H106" s="10">
        <f t="shared" si="31"/>
        <v>12.302121999999997</v>
      </c>
      <c r="I106" s="10" t="s">
        <v>28</v>
      </c>
      <c r="J106" s="10">
        <f t="shared" si="32"/>
        <v>12.302131265</v>
      </c>
    </row>
    <row r="107" spans="3:20">
      <c r="G107">
        <v>4</v>
      </c>
      <c r="H107" s="10">
        <f t="shared" si="31"/>
        <v>12.302126699999974</v>
      </c>
      <c r="I107" s="10" t="s">
        <v>28</v>
      </c>
      <c r="J107" s="10">
        <f t="shared" si="32"/>
        <v>12.302131265</v>
      </c>
    </row>
    <row r="108" spans="3:20">
      <c r="G108">
        <v>5</v>
      </c>
      <c r="H108" s="10">
        <f t="shared" si="31"/>
        <v>11.071911399999976</v>
      </c>
      <c r="I108" s="10" t="s">
        <v>28</v>
      </c>
      <c r="J108" s="10">
        <f t="shared" si="32"/>
        <v>11.07192</v>
      </c>
    </row>
    <row r="109" spans="3:20">
      <c r="G109">
        <v>6</v>
      </c>
      <c r="H109" s="10">
        <f t="shared" si="31"/>
        <v>11.071911399999976</v>
      </c>
      <c r="I109" s="10" t="s">
        <v>28</v>
      </c>
      <c r="J109" s="10">
        <f t="shared" si="32"/>
        <v>11.07192</v>
      </c>
    </row>
    <row r="110" spans="3:20">
      <c r="G110">
        <v>7</v>
      </c>
      <c r="H110" s="10">
        <f t="shared" si="31"/>
        <v>11.625501399999962</v>
      </c>
      <c r="I110" s="10" t="s">
        <v>28</v>
      </c>
      <c r="J110" s="10">
        <f t="shared" si="32"/>
        <v>11.625514045000001</v>
      </c>
    </row>
    <row r="111" spans="3:20">
      <c r="G111">
        <v>8</v>
      </c>
      <c r="H111" s="10">
        <f t="shared" si="31"/>
        <v>11.625500499999958</v>
      </c>
      <c r="I111" s="10" t="s">
        <v>28</v>
      </c>
      <c r="J111" s="10">
        <f t="shared" si="32"/>
        <v>11.625514045000001</v>
      </c>
    </row>
    <row r="112" spans="3:20">
      <c r="G112">
        <v>9</v>
      </c>
      <c r="H112" s="10">
        <f t="shared" si="31"/>
        <v>13.950599599999947</v>
      </c>
      <c r="I112" s="10" t="s">
        <v>28</v>
      </c>
      <c r="J112" s="10">
        <f t="shared" si="32"/>
        <v>13.950616855000002</v>
      </c>
    </row>
    <row r="113" spans="4:23">
      <c r="G113">
        <v>10</v>
      </c>
      <c r="H113" s="10">
        <f t="shared" si="31"/>
        <v>13.950602499999889</v>
      </c>
      <c r="I113" s="10" t="s">
        <v>28</v>
      </c>
      <c r="J113" s="10">
        <f t="shared" si="32"/>
        <v>13.950616855000002</v>
      </c>
    </row>
    <row r="114" spans="4:23">
      <c r="G114">
        <v>11</v>
      </c>
      <c r="H114" s="10">
        <f t="shared" si="31"/>
        <v>13.950605399999858</v>
      </c>
      <c r="I114" s="10" t="s">
        <v>28</v>
      </c>
      <c r="J114" s="10">
        <f t="shared" si="32"/>
        <v>13.950616855000002</v>
      </c>
    </row>
    <row r="115" spans="4:23">
      <c r="G115">
        <v>12</v>
      </c>
      <c r="H115" s="10">
        <f t="shared" si="31"/>
        <v>13.950608299999828</v>
      </c>
      <c r="I115" s="10" t="s">
        <v>28</v>
      </c>
      <c r="J115" s="10">
        <f t="shared" si="32"/>
        <v>13.950616855000002</v>
      </c>
    </row>
    <row r="116" spans="4:23">
      <c r="G116">
        <v>13</v>
      </c>
      <c r="H116" s="10">
        <f t="shared" si="31"/>
        <v>3.0691311999997879</v>
      </c>
      <c r="I116" s="10" t="s">
        <v>28</v>
      </c>
      <c r="J116" s="10">
        <f t="shared" si="32"/>
        <v>3.0691355000000002</v>
      </c>
    </row>
    <row r="117" spans="4:23">
      <c r="G117">
        <v>14</v>
      </c>
      <c r="H117" s="10">
        <f t="shared" si="31"/>
        <v>3.0691311999997879</v>
      </c>
      <c r="I117" s="10" t="s">
        <v>28</v>
      </c>
      <c r="J117" s="10">
        <f t="shared" si="32"/>
        <v>3.0691355000000002</v>
      </c>
    </row>
    <row r="118" spans="4:23">
      <c r="G118">
        <v>15</v>
      </c>
      <c r="H118" s="10">
        <f t="shared" si="31"/>
        <v>-4.8000002124126695E-6</v>
      </c>
      <c r="J118" s="10">
        <f t="shared" si="32"/>
        <v>0</v>
      </c>
    </row>
    <row r="119" spans="4:23">
      <c r="P119">
        <f>2</f>
        <v>2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1572.192049</v>
      </c>
      <c r="I122" s="13">
        <f>C37</f>
        <v>100</v>
      </c>
      <c r="J122" s="13" t="s">
        <v>34</v>
      </c>
      <c r="K122" s="13">
        <f>C20*P119</f>
        <v>382.40692799999999</v>
      </c>
      <c r="M122" s="13">
        <f>D37</f>
        <v>100</v>
      </c>
      <c r="N122" s="13" t="s">
        <v>34</v>
      </c>
      <c r="O122" s="13">
        <f>D20*P119</f>
        <v>380.61327460000001</v>
      </c>
      <c r="Q122" s="13">
        <f>E37</f>
        <v>100</v>
      </c>
      <c r="R122" s="13" t="s">
        <v>34</v>
      </c>
      <c r="S122" s="13">
        <f>E20*P119</f>
        <v>399.98473239999998</v>
      </c>
      <c r="U122" s="13">
        <f>F37</f>
        <v>100</v>
      </c>
      <c r="V122" s="13" t="s">
        <v>34</v>
      </c>
      <c r="W122" s="13">
        <f>F20*P119</f>
        <v>427.900218</v>
      </c>
    </row>
    <row r="123" spans="4:23">
      <c r="D123">
        <v>2</v>
      </c>
      <c r="E123" s="13">
        <f t="shared" ref="E123:E136" si="33">B38</f>
        <v>39.304805500000043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9.5601760000000127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9.5153316999999902</v>
      </c>
      <c r="N123" s="13" t="s">
        <v>34</v>
      </c>
      <c r="O123" s="13">
        <f>D21*P119</f>
        <v>380.61327460000001</v>
      </c>
      <c r="Q123" s="13">
        <f t="shared" ref="Q123:Q136" si="38">E38</f>
        <v>9.9996138000000201</v>
      </c>
      <c r="R123" s="13" t="s">
        <v>34</v>
      </c>
      <c r="S123" s="13">
        <f>E21*P119</f>
        <v>399.98473239999998</v>
      </c>
      <c r="U123" s="13">
        <f t="shared" ref="U123:U136" si="39">F38</f>
        <v>10.697500999999988</v>
      </c>
      <c r="V123" s="13" t="s">
        <v>34</v>
      </c>
      <c r="W123" s="13">
        <f>F21*P119</f>
        <v>427.900218</v>
      </c>
    </row>
    <row r="124" spans="4:23">
      <c r="D124">
        <v>3</v>
      </c>
      <c r="E124" s="13">
        <f t="shared" si="33"/>
        <v>45.200521000000094</v>
      </c>
      <c r="F124" s="13" t="s">
        <v>34</v>
      </c>
      <c r="G124" s="13">
        <f>B22*P119</f>
        <v>1808.0208564</v>
      </c>
      <c r="I124" s="13">
        <f t="shared" si="35"/>
        <v>8.6041620000000023</v>
      </c>
      <c r="J124" s="13" t="s">
        <v>34</v>
      </c>
      <c r="K124" s="13">
        <f>C22*P119</f>
        <v>344.16623520000002</v>
      </c>
      <c r="M124" s="13">
        <f t="shared" si="37"/>
        <v>8.5637943999999777</v>
      </c>
      <c r="N124" s="13" t="s">
        <v>34</v>
      </c>
      <c r="O124" s="13">
        <f>D22*P119</f>
        <v>342.55194699999998</v>
      </c>
      <c r="Q124" s="13">
        <f t="shared" si="38"/>
        <v>8.9996476000000314</v>
      </c>
      <c r="R124" s="13" t="s">
        <v>34</v>
      </c>
      <c r="S124" s="13">
        <f>E22*P119</f>
        <v>359.98625920000001</v>
      </c>
      <c r="U124" s="13">
        <f t="shared" si="39"/>
        <v>12.302121999999997</v>
      </c>
      <c r="V124" s="13" t="s">
        <v>34</v>
      </c>
      <c r="W124" s="13">
        <f>F22*P119</f>
        <v>492.08525059999999</v>
      </c>
    </row>
    <row r="125" spans="4:23">
      <c r="D125">
        <v>4</v>
      </c>
      <c r="E125" s="13">
        <f t="shared" si="33"/>
        <v>45.200522800000158</v>
      </c>
      <c r="F125" s="13" t="s">
        <v>34</v>
      </c>
      <c r="G125" s="13">
        <f>B23*P119</f>
        <v>1808.0208564</v>
      </c>
      <c r="I125" s="13">
        <f t="shared" si="35"/>
        <v>8.6041644000000019</v>
      </c>
      <c r="J125" s="13" t="s">
        <v>34</v>
      </c>
      <c r="K125" s="13">
        <f>C23*P119</f>
        <v>344.16623520000002</v>
      </c>
      <c r="M125" s="13">
        <f t="shared" si="37"/>
        <v>8.5637908999999866</v>
      </c>
      <c r="N125" s="13" t="s">
        <v>34</v>
      </c>
      <c r="O125" s="13">
        <f>D23*P119</f>
        <v>342.55194699999998</v>
      </c>
      <c r="Q125" s="13">
        <f t="shared" si="38"/>
        <v>8.9996480000000361</v>
      </c>
      <c r="R125" s="13" t="s">
        <v>34</v>
      </c>
      <c r="S125" s="13">
        <f>E23*P119</f>
        <v>359.98625920000001</v>
      </c>
      <c r="U125" s="13">
        <f t="shared" si="39"/>
        <v>12.302126699999974</v>
      </c>
      <c r="V125" s="13" t="s">
        <v>34</v>
      </c>
      <c r="W125" s="13">
        <f>F23*P119</f>
        <v>492.08525059999999</v>
      </c>
    </row>
    <row r="126" spans="4:23">
      <c r="D126">
        <v>5</v>
      </c>
      <c r="E126" s="13">
        <f t="shared" si="33"/>
        <v>47.460544600000162</v>
      </c>
      <c r="F126" s="13" t="s">
        <v>34</v>
      </c>
      <c r="G126" s="13">
        <f>B24*P119</f>
        <v>1898.4218000000001</v>
      </c>
      <c r="I126" s="13">
        <f t="shared" si="35"/>
        <v>9.8947867999999914</v>
      </c>
      <c r="J126" s="13" t="s">
        <v>34</v>
      </c>
      <c r="K126" s="13">
        <f>C24*P119</f>
        <v>395.7912</v>
      </c>
      <c r="M126" s="13">
        <f t="shared" si="37"/>
        <v>9.8483573999999976</v>
      </c>
      <c r="N126" s="13" t="s">
        <v>34</v>
      </c>
      <c r="O126" s="13">
        <f>D24*P119</f>
        <v>393.9348</v>
      </c>
      <c r="Q126" s="13">
        <f t="shared" si="38"/>
        <v>10.349538400000029</v>
      </c>
      <c r="R126" s="13" t="s">
        <v>34</v>
      </c>
      <c r="S126" s="13">
        <f>E24*P119</f>
        <v>413.98200000000003</v>
      </c>
      <c r="U126" s="13">
        <f t="shared" si="39"/>
        <v>11.071911399999976</v>
      </c>
      <c r="V126" s="13" t="s">
        <v>34</v>
      </c>
      <c r="W126" s="13">
        <f>F24*P119</f>
        <v>442.8768</v>
      </c>
    </row>
    <row r="127" spans="4:23">
      <c r="D127">
        <v>6</v>
      </c>
      <c r="E127" s="13">
        <f t="shared" si="33"/>
        <v>47.460544600000162</v>
      </c>
      <c r="F127" s="13" t="s">
        <v>34</v>
      </c>
      <c r="G127" s="13">
        <f>B25*P119</f>
        <v>1898.4218000000001</v>
      </c>
      <c r="I127" s="13">
        <f t="shared" si="35"/>
        <v>9.8947867999999914</v>
      </c>
      <c r="J127" s="13" t="s">
        <v>34</v>
      </c>
      <c r="K127" s="13">
        <f>C25*P119</f>
        <v>395.7912</v>
      </c>
      <c r="M127" s="13">
        <f t="shared" si="37"/>
        <v>9.8483573999999976</v>
      </c>
      <c r="N127" s="13" t="s">
        <v>34</v>
      </c>
      <c r="O127" s="13">
        <f>D25*P119</f>
        <v>393.9348</v>
      </c>
      <c r="Q127" s="13">
        <f t="shared" si="38"/>
        <v>10.349538400000029</v>
      </c>
      <c r="R127" s="13" t="s">
        <v>34</v>
      </c>
      <c r="S127" s="13">
        <f>E25*P119</f>
        <v>413.98200000000003</v>
      </c>
      <c r="U127" s="13">
        <f t="shared" si="39"/>
        <v>11.071911399999976</v>
      </c>
      <c r="V127" s="13" t="s">
        <v>34</v>
      </c>
      <c r="W127" s="13">
        <f>F25*P119</f>
        <v>442.8768</v>
      </c>
    </row>
    <row r="128" spans="4:23">
      <c r="D128">
        <v>7</v>
      </c>
      <c r="E128" s="13">
        <f t="shared" si="33"/>
        <v>45.087524600000165</v>
      </c>
      <c r="F128" s="13" t="s">
        <v>34</v>
      </c>
      <c r="G128" s="13">
        <f>B26*P119</f>
        <v>1803.5008041999999</v>
      </c>
      <c r="I128" s="13">
        <f t="shared" si="35"/>
        <v>10.389526799999999</v>
      </c>
      <c r="J128" s="13" t="s">
        <v>34</v>
      </c>
      <c r="K128" s="13">
        <f>C26*P119</f>
        <v>415.58072900000002</v>
      </c>
      <c r="M128" s="13">
        <f t="shared" si="37"/>
        <v>10.340777400000007</v>
      </c>
      <c r="N128" s="13" t="s">
        <v>34</v>
      </c>
      <c r="O128" s="13">
        <f>D26*P119</f>
        <v>413.63147600000002</v>
      </c>
      <c r="Q128" s="13">
        <f t="shared" si="38"/>
        <v>10.867078400000025</v>
      </c>
      <c r="R128" s="13" t="s">
        <v>34</v>
      </c>
      <c r="S128" s="13">
        <f>E26*P119</f>
        <v>434.68340799999999</v>
      </c>
      <c r="U128" s="13">
        <f t="shared" si="39"/>
        <v>11.625501399999962</v>
      </c>
      <c r="V128" s="13" t="s">
        <v>34</v>
      </c>
      <c r="W128" s="13">
        <f>F26*P119</f>
        <v>465.0205618</v>
      </c>
    </row>
    <row r="129" spans="4:23">
      <c r="D129">
        <v>8</v>
      </c>
      <c r="E129" s="13">
        <f t="shared" si="33"/>
        <v>45.087522500000205</v>
      </c>
      <c r="F129" s="13" t="s">
        <v>34</v>
      </c>
      <c r="G129" s="13">
        <f>B27*P119</f>
        <v>1803.5008041999999</v>
      </c>
      <c r="I129" s="13">
        <f t="shared" si="35"/>
        <v>10.389522299999982</v>
      </c>
      <c r="J129" s="13" t="s">
        <v>34</v>
      </c>
      <c r="K129" s="13">
        <f>C27*P119</f>
        <v>415.58072900000002</v>
      </c>
      <c r="M129" s="13">
        <f t="shared" si="37"/>
        <v>10.340779400000002</v>
      </c>
      <c r="N129" s="13" t="s">
        <v>34</v>
      </c>
      <c r="O129" s="13">
        <f>D27*P119</f>
        <v>413.63147600000002</v>
      </c>
      <c r="Q129" s="13">
        <f t="shared" si="38"/>
        <v>10.867074400000035</v>
      </c>
      <c r="R129" s="13" t="s">
        <v>34</v>
      </c>
      <c r="S129" s="13">
        <f>E27*P119</f>
        <v>434.68340799999999</v>
      </c>
      <c r="U129" s="13">
        <f t="shared" si="39"/>
        <v>11.625500499999958</v>
      </c>
      <c r="V129" s="13" t="s">
        <v>34</v>
      </c>
      <c r="W129" s="13">
        <f>F27*P119</f>
        <v>465.0205618</v>
      </c>
    </row>
    <row r="130" spans="4:23">
      <c r="D130">
        <v>9</v>
      </c>
      <c r="E130" s="13">
        <f t="shared" si="33"/>
        <v>60.868150400000218</v>
      </c>
      <c r="F130" s="13" t="s">
        <v>34</v>
      </c>
      <c r="G130" s="13">
        <f>B28*P119</f>
        <v>2434.7260860000001</v>
      </c>
      <c r="I130" s="13">
        <f t="shared" si="35"/>
        <v>12.467427799999967</v>
      </c>
      <c r="J130" s="13" t="s">
        <v>34</v>
      </c>
      <c r="K130" s="13">
        <f>C28*P119</f>
        <v>498.69687479999999</v>
      </c>
      <c r="M130" s="13">
        <f t="shared" si="37"/>
        <v>12.408941400000003</v>
      </c>
      <c r="N130" s="13" t="s">
        <v>34</v>
      </c>
      <c r="O130" s="13">
        <f>D28*P119</f>
        <v>496.3577712</v>
      </c>
      <c r="Q130" s="13">
        <f t="shared" si="38"/>
        <v>13.040490400000039</v>
      </c>
      <c r="R130" s="13" t="s">
        <v>34</v>
      </c>
      <c r="S130" s="13">
        <f>E28*P119</f>
        <v>521.62008960000003</v>
      </c>
      <c r="U130" s="13">
        <f t="shared" si="39"/>
        <v>13.950599599999947</v>
      </c>
      <c r="V130" s="13" t="s">
        <v>34</v>
      </c>
      <c r="W130" s="13">
        <f>F28*P119</f>
        <v>558.02467420000005</v>
      </c>
    </row>
    <row r="131" spans="4:23">
      <c r="D131">
        <v>10</v>
      </c>
      <c r="E131" s="13">
        <f t="shared" si="33"/>
        <v>60.868107400000213</v>
      </c>
      <c r="F131" s="13" t="s">
        <v>34</v>
      </c>
      <c r="G131" s="13">
        <f>B29*P119</f>
        <v>2434.7260860000001</v>
      </c>
      <c r="I131" s="13">
        <f t="shared" si="35"/>
        <v>12.467430399999984</v>
      </c>
      <c r="J131" s="13" t="s">
        <v>34</v>
      </c>
      <c r="K131" s="13">
        <f>C29*P119</f>
        <v>498.69687479999999</v>
      </c>
      <c r="M131" s="13">
        <f t="shared" si="37"/>
        <v>12.408945800000026</v>
      </c>
      <c r="N131" s="13" t="s">
        <v>34</v>
      </c>
      <c r="O131" s="13">
        <f>D29*P119</f>
        <v>496.3577712</v>
      </c>
      <c r="Q131" s="13">
        <f t="shared" si="38"/>
        <v>13.040485600000011</v>
      </c>
      <c r="R131" s="13" t="s">
        <v>34</v>
      </c>
      <c r="S131" s="13">
        <f>E29*P119</f>
        <v>521.62008960000003</v>
      </c>
      <c r="U131" s="13">
        <f t="shared" si="39"/>
        <v>13.950602499999889</v>
      </c>
      <c r="V131" s="13" t="s">
        <v>34</v>
      </c>
      <c r="W131" s="13">
        <f>F29*P119</f>
        <v>558.02467420000005</v>
      </c>
    </row>
    <row r="132" spans="4:23">
      <c r="D132">
        <v>11</v>
      </c>
      <c r="E132" s="13">
        <f t="shared" si="33"/>
        <v>66.954964400000222</v>
      </c>
      <c r="F132" s="13" t="s">
        <v>34</v>
      </c>
      <c r="G132" s="13">
        <f>B30*P119</f>
        <v>2678.1986940000002</v>
      </c>
      <c r="I132" s="13">
        <f t="shared" si="35"/>
        <v>13.090803000000022</v>
      </c>
      <c r="J132" s="13" t="s">
        <v>34</v>
      </c>
      <c r="K132" s="13">
        <f>C30*P119</f>
        <v>523.6317186</v>
      </c>
      <c r="M132" s="13">
        <f t="shared" si="37"/>
        <v>13.029390200000023</v>
      </c>
      <c r="N132" s="13" t="s">
        <v>34</v>
      </c>
      <c r="O132" s="13">
        <f>D30*P119</f>
        <v>521.17565979999995</v>
      </c>
      <c r="Q132" s="13">
        <f t="shared" si="38"/>
        <v>13.69251079999998</v>
      </c>
      <c r="R132" s="13" t="s">
        <v>34</v>
      </c>
      <c r="S132" s="13">
        <f>E30*P119</f>
        <v>547.70109400000001</v>
      </c>
      <c r="U132" s="13">
        <f t="shared" si="39"/>
        <v>13.950605399999858</v>
      </c>
      <c r="V132" s="13" t="s">
        <v>34</v>
      </c>
      <c r="W132" s="13">
        <f>F30*P119</f>
        <v>558.02467420000005</v>
      </c>
    </row>
    <row r="133" spans="4:23">
      <c r="D133">
        <v>12</v>
      </c>
      <c r="E133" s="13">
        <f t="shared" si="33"/>
        <v>66.954917400000227</v>
      </c>
      <c r="F133" s="13" t="s">
        <v>34</v>
      </c>
      <c r="G133" s="13">
        <f>B31*P119</f>
        <v>2678.1986940000002</v>
      </c>
      <c r="I133" s="13">
        <f t="shared" si="35"/>
        <v>13.090803699999981</v>
      </c>
      <c r="J133" s="13" t="s">
        <v>34</v>
      </c>
      <c r="K133" s="13">
        <f>C31*P119</f>
        <v>523.6317186</v>
      </c>
      <c r="M133" s="13">
        <f t="shared" si="37"/>
        <v>13.029390300000045</v>
      </c>
      <c r="N133" s="13" t="s">
        <v>34</v>
      </c>
      <c r="O133" s="13">
        <f>D31*P119</f>
        <v>521.17565979999995</v>
      </c>
      <c r="Q133" s="13">
        <f t="shared" si="38"/>
        <v>13.692513799999972</v>
      </c>
      <c r="R133" s="13" t="s">
        <v>34</v>
      </c>
      <c r="S133" s="13">
        <f>E31*P119</f>
        <v>547.70109400000001</v>
      </c>
      <c r="U133" s="13">
        <f t="shared" si="39"/>
        <v>13.950608299999828</v>
      </c>
      <c r="V133" s="13" t="s">
        <v>34</v>
      </c>
      <c r="W133" s="13">
        <f>F31*P119</f>
        <v>558.02467420000005</v>
      </c>
    </row>
    <row r="134" spans="4:23">
      <c r="D134">
        <v>13</v>
      </c>
      <c r="E134" s="13">
        <f t="shared" si="33"/>
        <v>40.172970400000054</v>
      </c>
      <c r="F134" s="13" t="s">
        <v>34</v>
      </c>
      <c r="G134" s="13">
        <f>B32*P119</f>
        <v>1606.9192</v>
      </c>
      <c r="I134" s="13">
        <f t="shared" si="35"/>
        <v>2.6181644000000119</v>
      </c>
      <c r="J134" s="13" t="s">
        <v>34</v>
      </c>
      <c r="K134" s="13">
        <f>C32*P119</f>
        <v>104.72633999999999</v>
      </c>
      <c r="M134" s="13">
        <f t="shared" si="37"/>
        <v>2.6058804000000464</v>
      </c>
      <c r="N134" s="13" t="s">
        <v>34</v>
      </c>
      <c r="O134" s="13">
        <f>D32*P119</f>
        <v>104.23514</v>
      </c>
      <c r="Q134" s="13">
        <f t="shared" si="38"/>
        <v>2.7384967999999503</v>
      </c>
      <c r="R134" s="13" t="s">
        <v>34</v>
      </c>
      <c r="S134" s="13">
        <f>E32*P119</f>
        <v>109.54022000000001</v>
      </c>
      <c r="U134" s="13">
        <f t="shared" si="39"/>
        <v>3.0691311999997879</v>
      </c>
      <c r="V134" s="13" t="s">
        <v>34</v>
      </c>
      <c r="W134" s="13">
        <f>F32*P119</f>
        <v>122.76542000000001</v>
      </c>
    </row>
    <row r="135" spans="4:23">
      <c r="D135">
        <v>14</v>
      </c>
      <c r="E135" s="13">
        <f t="shared" si="33"/>
        <v>40.172970400000054</v>
      </c>
      <c r="F135" s="13" t="s">
        <v>34</v>
      </c>
      <c r="G135" s="13">
        <f>B33*P119</f>
        <v>1606.9192</v>
      </c>
      <c r="I135" s="13">
        <f t="shared" si="35"/>
        <v>2.6181644000000119</v>
      </c>
      <c r="J135" s="13" t="s">
        <v>34</v>
      </c>
      <c r="K135" s="13">
        <f>C33*P119</f>
        <v>104.72633999999999</v>
      </c>
      <c r="M135" s="13">
        <f t="shared" si="37"/>
        <v>2.6058804000000464</v>
      </c>
      <c r="N135" s="13" t="s">
        <v>34</v>
      </c>
      <c r="O135" s="13">
        <f>D33*P119</f>
        <v>104.23514</v>
      </c>
      <c r="Q135" s="13">
        <f t="shared" si="38"/>
        <v>2.7384967999999503</v>
      </c>
      <c r="R135" s="13" t="s">
        <v>34</v>
      </c>
      <c r="S135" s="13">
        <f>E33*P119</f>
        <v>109.54022000000001</v>
      </c>
      <c r="U135" s="13">
        <f t="shared" si="39"/>
        <v>3.0691311999997879</v>
      </c>
      <c r="V135" s="13" t="s">
        <v>34</v>
      </c>
      <c r="W135" s="13">
        <f>F33*P119</f>
        <v>122.76542000000001</v>
      </c>
    </row>
    <row r="136" spans="4:23">
      <c r="D136">
        <v>15</v>
      </c>
      <c r="E136" s="13">
        <f t="shared" si="33"/>
        <v>-9.5999999984996975E-6</v>
      </c>
      <c r="G136" s="13">
        <f>B34*P119</f>
        <v>0</v>
      </c>
      <c r="I136" s="13">
        <f t="shared" si="35"/>
        <v>6.4000000179476046E-6</v>
      </c>
      <c r="K136" s="13">
        <f>C34*P119</f>
        <v>0</v>
      </c>
      <c r="M136" s="13">
        <f t="shared" si="37"/>
        <v>1.4000000447822458E-6</v>
      </c>
      <c r="O136" s="13">
        <f>D34*P119</f>
        <v>0</v>
      </c>
      <c r="Q136" s="13">
        <f t="shared" si="38"/>
        <v>-9.2000000506686774E-6</v>
      </c>
      <c r="S136" s="13">
        <f>E34*P119</f>
        <v>0</v>
      </c>
      <c r="U136" s="13">
        <f t="shared" si="39"/>
        <v>-4.8000002124126695E-6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2017-12-09T10:21:57Z</dcterms:modified>
</cp:coreProperties>
</file>