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45" windowWidth="18975" windowHeight="11760" activeTab="2"/>
  </bookViews>
  <sheets>
    <sheet name="Δεδομένα" sheetId="1" r:id="rId1"/>
    <sheet name="1ο ερώτημα" sheetId="2" r:id="rId2"/>
    <sheet name="2ο ερώτημα" sheetId="3" r:id="rId3"/>
    <sheet name="3ο ερώτημα" sheetId="4" r:id="rId4"/>
  </sheets>
  <calcPr calcId="125725"/>
</workbook>
</file>

<file path=xl/calcChain.xml><?xml version="1.0" encoding="utf-8"?>
<calcChain xmlns="http://schemas.openxmlformats.org/spreadsheetml/2006/main">
  <c r="I22" i="1"/>
  <c r="I56" l="1"/>
  <c r="F31" i="2" l="1"/>
  <c r="E31"/>
  <c r="D31"/>
  <c r="C31"/>
  <c r="F30"/>
  <c r="E30"/>
  <c r="D30"/>
  <c r="C30"/>
  <c r="F29" l="1"/>
  <c r="E29"/>
  <c r="D29"/>
  <c r="C29"/>
  <c r="F28"/>
  <c r="E28"/>
  <c r="D28"/>
  <c r="C28"/>
  <c r="F27"/>
  <c r="E27"/>
  <c r="D27"/>
  <c r="C27"/>
  <c r="F26"/>
  <c r="E26"/>
  <c r="D26"/>
  <c r="C26"/>
  <c r="F23"/>
  <c r="E23"/>
  <c r="D23"/>
  <c r="C23"/>
  <c r="F22"/>
  <c r="E22"/>
  <c r="D22"/>
  <c r="C22"/>
  <c r="F21"/>
  <c r="E21"/>
  <c r="D21"/>
  <c r="C21"/>
  <c r="F18"/>
  <c r="E18"/>
  <c r="D18"/>
  <c r="C18"/>
  <c r="F17"/>
  <c r="E17"/>
  <c r="D17"/>
  <c r="C17"/>
  <c r="F16"/>
  <c r="E16"/>
  <c r="D16"/>
  <c r="C16"/>
  <c r="F15"/>
  <c r="E15"/>
  <c r="D15"/>
  <c r="C15"/>
  <c r="F12" l="1"/>
  <c r="E12"/>
  <c r="D12"/>
  <c r="C12"/>
  <c r="F11"/>
  <c r="E11"/>
  <c r="D11"/>
  <c r="C11"/>
  <c r="F10"/>
  <c r="E10"/>
  <c r="D10"/>
  <c r="C10"/>
  <c r="F8"/>
  <c r="E8"/>
  <c r="D8"/>
  <c r="C8"/>
  <c r="F7"/>
  <c r="E7"/>
  <c r="D7"/>
  <c r="C7"/>
  <c r="F5"/>
  <c r="E5"/>
  <c r="D5"/>
  <c r="C5"/>
  <c r="F4"/>
  <c r="E4"/>
  <c r="D4"/>
  <c r="C4"/>
</calcChain>
</file>

<file path=xl/sharedStrings.xml><?xml version="1.0" encoding="utf-8"?>
<sst xmlns="http://schemas.openxmlformats.org/spreadsheetml/2006/main" count="135" uniqueCount="125">
  <si>
    <t>ΕΠΙΧΕΙΡΗΣΗ ΝΕΡΟ  Α.Ε.</t>
  </si>
  <si>
    <t>ΚΑΤΑΣΤΑΣΗ ΑΠΟΤΕΛΕΣΜΑΤΩΝ (ΚΑΤΑ ΛΕΙΤΟΥΡΓΙΑ)</t>
  </si>
  <si>
    <t>1.1-31.12.2010</t>
  </si>
  <si>
    <t>1.1-31.12.2011</t>
  </si>
  <si>
    <t>1.1-31.12.2012</t>
  </si>
  <si>
    <t>1.1-31.12.2013</t>
  </si>
  <si>
    <t>Κύκλος Εργασιών (πωλήσεις)</t>
  </si>
  <si>
    <t>Κόστος πωλήσεων</t>
  </si>
  <si>
    <t>Μικτά αποτ/τα εκμ/σεως</t>
  </si>
  <si>
    <t>Άλλα έσοδα εκμ/σεως</t>
  </si>
  <si>
    <t>Έξοδα διοικητικής λειτουργίας</t>
  </si>
  <si>
    <t>Έξοδα ερευνων -αναπτύξεως</t>
  </si>
  <si>
    <t>Έξοδα λειτουργίας διάθεσης</t>
  </si>
  <si>
    <t>Μερικά αποτ/τα εκμ/σεως</t>
  </si>
  <si>
    <t>Έσοδα συμμετοχών</t>
  </si>
  <si>
    <t>Έσοδα χρεογράφων</t>
  </si>
  <si>
    <t>Πιστωτικοί τόκοι και συναφή έσοδα</t>
  </si>
  <si>
    <t>Έξοδα &amp; ζημίες συμμετοχών &amp; χρεογράφων</t>
  </si>
  <si>
    <t>Χρεωστικοί τόκοι και συναφή έξοδα</t>
  </si>
  <si>
    <t>Ολικά αποτ/τα εκμ/σεως</t>
  </si>
  <si>
    <t>Έκτακτα και ανόργανα έσοδα</t>
  </si>
  <si>
    <t>Έκτακτα κέρδη</t>
  </si>
  <si>
    <t>Έσοδα προηγούμενων χρήσεων</t>
  </si>
  <si>
    <t>Έκτακτα και ανόργανα έξοδα</t>
  </si>
  <si>
    <t>Έκτακτες ζημίες</t>
  </si>
  <si>
    <t>Έξοδα προηγούμενων χρήσεων</t>
  </si>
  <si>
    <t>Προβλέψεις για έκτακτους κινδύνους</t>
  </si>
  <si>
    <t>Οργανικά και έκτακτα αποτ/τα (κέρδη ή ζημίες)</t>
  </si>
  <si>
    <t>Σύνολο αποσβέσεων παγίων στοιχείων</t>
  </si>
  <si>
    <t>ΚΑΘΑΡΑ ΑΠΟΤ/ΤΑ ΧΡΗΣΕΩΣ ΠΡΟ ΦΟΡΩΝ</t>
  </si>
  <si>
    <t>Φόρος εισοδήματος</t>
  </si>
  <si>
    <t>Καθαρό κέρδος  περιόδου</t>
  </si>
  <si>
    <t>ΙΣΟΛΟΓΙΣΜΟΣ</t>
  </si>
  <si>
    <t>ΠΕΡΙΟΥΣΙΑΚΑ ΣΤΟΙΧΕΙΑ</t>
  </si>
  <si>
    <t>31.12.2010</t>
  </si>
  <si>
    <t>31.12.2011</t>
  </si>
  <si>
    <t>31.12.2012</t>
  </si>
  <si>
    <t>31.12.2013</t>
  </si>
  <si>
    <t>I. Ασώματες Ακινητοποιήσεις</t>
  </si>
  <si>
    <t>Υπεραξία επιχειρήσεως</t>
  </si>
  <si>
    <t>IΙ. Ενσώματες Ακινητοποιήσεις</t>
  </si>
  <si>
    <t>Γήπεδα -Οικόπεδα</t>
  </si>
  <si>
    <t>Κτίρια και τεχνικά έργα</t>
  </si>
  <si>
    <t>Μηχ/τα-τεχν.εγκαταστάσεις &amp; λοιπός μηχ/κος εξοπλ.</t>
  </si>
  <si>
    <t>Μεταφορικά μέσα</t>
  </si>
  <si>
    <t>Έπιπλα και λοιπός εξοπλισμός</t>
  </si>
  <si>
    <t>Σύνολο Ακινητοποιήσεων</t>
  </si>
  <si>
    <t>IΙΙ. Συμμετοχές και άλλες μακροπ. Χρημ/κες απαιτήσεις</t>
  </si>
  <si>
    <t>Συμμετοχές σε συνδεδεμένες επιχ/σεις</t>
  </si>
  <si>
    <t>Συμμετοχές σε λοιπές επιχ/σεις</t>
  </si>
  <si>
    <t>Τίτλοι με χαρακτήρα ακινητοποιήσεων</t>
  </si>
  <si>
    <t>Λοιπές μακροπρόθεσμες απαιτήσεις</t>
  </si>
  <si>
    <t>Σύνολο Παγίου</t>
  </si>
  <si>
    <t>ΚΥΚΛΟΦΟΡΟΥΝ ΕΝΕΡΓΗΤΙΚΟ</t>
  </si>
  <si>
    <t>Ι.Αποθέματα</t>
  </si>
  <si>
    <t>Εμπορεύματα</t>
  </si>
  <si>
    <t>Προϊόντα έτοιμα και ημιτελή</t>
  </si>
  <si>
    <t>Α' &amp; Β' ύλες -Αναλώσιμα υλικά</t>
  </si>
  <si>
    <t>ΙΙ.Απαιτήσεις</t>
  </si>
  <si>
    <t xml:space="preserve">Πελάτες </t>
  </si>
  <si>
    <t>Γραμμάτια Εισπρακτέα</t>
  </si>
  <si>
    <t>Επιταγές εισπρακτέες</t>
  </si>
  <si>
    <t>Χρεώστες διάφοροι</t>
  </si>
  <si>
    <t>ΙΙΙ.Χρεόγραφα</t>
  </si>
  <si>
    <t>Μετοχές</t>
  </si>
  <si>
    <t>ΙV.Διαθέσιμα</t>
  </si>
  <si>
    <t>Ταμείο</t>
  </si>
  <si>
    <t>Καταθέσεις όψεως και προθεσμίας</t>
  </si>
  <si>
    <t>Σύνολο κυκλοφορούντος ενεργητικού</t>
  </si>
  <si>
    <t>Μεταβατικοί Λογ/μοι Ενεργητικού</t>
  </si>
  <si>
    <t>Γενικό Σύνολο Ενεργητικού</t>
  </si>
  <si>
    <t>ΙΔΙΑ ΚΕΦΑΛΑΙΑ</t>
  </si>
  <si>
    <t>Κεφάλαιο Μετοχικό</t>
  </si>
  <si>
    <t>Μετοχικό Κεφάλαιο</t>
  </si>
  <si>
    <t>Αποθεματικά Κεφάλαια</t>
  </si>
  <si>
    <t>Τακτικό αποθεματικό</t>
  </si>
  <si>
    <t>Ειδικά αποθεματικά</t>
  </si>
  <si>
    <t>Έκτακτα αποθεματικά</t>
  </si>
  <si>
    <t>Αφορολόγητα αποθεματικά ειδικών διατάξεων νόμων</t>
  </si>
  <si>
    <t>Σύνολο Ιδίων Κεφαλαίων</t>
  </si>
  <si>
    <t>ΥΠΟΧΡΕΩΣΕΙΣ</t>
  </si>
  <si>
    <t>Μακροπρόθεσμες υποχρεώσεις</t>
  </si>
  <si>
    <t>Ομολογιακά δάνεια</t>
  </si>
  <si>
    <t>Δάνεια Τραπεζών</t>
  </si>
  <si>
    <t>Λοιπές μακρ/μες υποχρεώσεις</t>
  </si>
  <si>
    <t>Βραχυπρόθεσμες υποχρεώσεις</t>
  </si>
  <si>
    <t xml:space="preserve">Προμηθευτές </t>
  </si>
  <si>
    <t>Επιταγές πληρωτέες</t>
  </si>
  <si>
    <t>Προκαταβολές Πελατών</t>
  </si>
  <si>
    <t>Υποχρεώσεις από φόρους και τέλη</t>
  </si>
  <si>
    <t>Ασφαλιστικοί οργανισμοί</t>
  </si>
  <si>
    <t>Μακροπρόθεσμες υποχρεώσεις πληρωτέες στην επόμενη χρήση</t>
  </si>
  <si>
    <t>Μερίσματα πληρωτέα</t>
  </si>
  <si>
    <t>Πιστωτές διάφοροι</t>
  </si>
  <si>
    <t>Σύνολο υποχρεώσεων</t>
  </si>
  <si>
    <t>Μεταβατικοί Λογ/μοι Παθητικού</t>
  </si>
  <si>
    <t>Γενικό Σύνολο Παθητικού</t>
  </si>
  <si>
    <t>Εργασία 3 Αλμπάνης Ευάγγελος Α.Μ.:2014010144</t>
  </si>
  <si>
    <t>Δείκτες αποδοτικότητας</t>
  </si>
  <si>
    <t>1)Περιθώριο κέρδους</t>
  </si>
  <si>
    <t>Δείκτης μικτού περιθωρίου κέρδους=(πωλήσεις-κόστος πωλήσεων)/πωλήσεις</t>
  </si>
  <si>
    <t>Καθαρό περιθώριο κέρδους=κέρδη μετά από φόρους/πωλήσεις</t>
  </si>
  <si>
    <t>2)Απόδοση επενδύσεων</t>
  </si>
  <si>
    <t>Χρηματοοικονομική αποδοτικότητα=καθαρά κέρδη μετά από φόρους/ίδια κεφάλαια</t>
  </si>
  <si>
    <t>Βιομηχανική αποδοτικότητα=κέρδη πριν από φόρους και τέλη/σύνολο ενεργητικού</t>
  </si>
  <si>
    <t>3)Ανακύκλωση του κεφαλαίου</t>
  </si>
  <si>
    <t>Δείκτης κυκλοφορίας ενεργητικού=πωλήσεις/σύνολο ενεργητικού</t>
  </si>
  <si>
    <t>Δείκτης κυκλοφορίας ίδιων κεφαλαίων=πωλήσεις/ίδια κεφάλαια</t>
  </si>
  <si>
    <t>Δείκτης κυκλοφορίας υποχρεώσεων=πωλήσεις/υποχρεώσεις</t>
  </si>
  <si>
    <t>Δείκτες επίδοσης διαχείρισης</t>
  </si>
  <si>
    <t>Μέση περίοδος είσπραξης των απαιτήσεων=(απαιτήσεις*ημέρες του χρόνου)/ετήσιες πιστωτικές πωλήσεις</t>
  </si>
  <si>
    <t>Δείκτης σημασίας χρηματοοικονομικών εξόδων=χρημ/κα έξοδα/πωλήσεις</t>
  </si>
  <si>
    <t>Δείκτης σημασίας γενικών και διοικητικών εξόδων=γενικά και διοικητικά έξοδα/πωλήσεις</t>
  </si>
  <si>
    <t>Δείκτης σημασίας εξόδων λειτουργίας διάθεσης=έξοδα λειτουργίας διάθεσης/πωλήσεις</t>
  </si>
  <si>
    <t>Δείκτες δομής ενεργητικού-παθητικού</t>
  </si>
  <si>
    <t>Υποχρεώσεις/Κεφάλαιο Κίνησης</t>
  </si>
  <si>
    <t>Βραχυπρόθεσμες Υποχρεώσεις/Κεφάλαιο Κίνησης</t>
  </si>
  <si>
    <t>Πάγιο ενεργητικό/Σύνολο ενεργητικού</t>
  </si>
  <si>
    <t>Δείκτες φερεγγυότητας</t>
  </si>
  <si>
    <t>Δείκτης συνολικής ικανότητας δανεισμού=σύνολο υποχρεώσεων/σύνολο ενεργητικού</t>
  </si>
  <si>
    <t>Δείκτης μακροπρόθεσμης ικανότητας δανεισμού=ίδια κεφάλαια/(ίδια κεφάλαια+μακρο/μες υποχρεώσεις)</t>
  </si>
  <si>
    <t>Δείκτης κυκλοφοριακής ρευστότητας=κυκλοφορούν ενεργητικό/βραχυπρόθεσμες υποχρεώσεις</t>
  </si>
  <si>
    <t>Δείκτης άμεσης ρευστότητας=(κυκλοφορολυν ενεργητικό-αποθέματα)/βραχυπρόθεσμες υποχρεώσεις</t>
  </si>
  <si>
    <t>Δείκτης κάλυψης αναγκών σε ΚΚ από διαρκή κεφάλαια=κεφάλαιο κίνησης/ανάγκες σε κεφάλαιο κίνησης</t>
  </si>
  <si>
    <t>Δείκτης κεφαλαίου κίνησης=διαρκή κεφάλαια/καθαρό πάγιο ενεργητικό</t>
  </si>
</sst>
</file>

<file path=xl/styles.xml><?xml version="1.0" encoding="utf-8"?>
<styleSheet xmlns="http://schemas.openxmlformats.org/spreadsheetml/2006/main">
  <numFmts count="4">
    <numFmt numFmtId="164" formatCode="_-* #,##0.00\ _€_-;\-* #,##0.00\ _€_-;_-* &quot;-&quot;??\ _€_-;_-@_-"/>
    <numFmt numFmtId="165" formatCode="0.0%"/>
    <numFmt numFmtId="166" formatCode="0.000"/>
    <numFmt numFmtId="167" formatCode="_-* #,##0.000\ _€_-;\-* #,##0.000\ _€_-;_-* &quot;-&quot;??\ _€_-;_-@_-"/>
  </numFmts>
  <fonts count="3">
    <font>
      <sz val="11"/>
      <color theme="1"/>
      <name val="Calibri"/>
      <family val="2"/>
      <charset val="161"/>
      <scheme val="minor"/>
    </font>
    <font>
      <sz val="11"/>
      <color theme="1"/>
      <name val="Calibri"/>
      <family val="2"/>
      <charset val="161"/>
      <scheme val="minor"/>
    </font>
    <font>
      <sz val="14"/>
      <color theme="1"/>
      <name val="Calibri"/>
      <family val="2"/>
      <charset val="161"/>
      <scheme val="minor"/>
    </font>
  </fonts>
  <fills count="2">
    <fill>
      <patternFill patternType="none"/>
    </fill>
    <fill>
      <patternFill patternType="gray125"/>
    </fill>
  </fills>
  <borders count="1">
    <border>
      <left/>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9">
    <xf numFmtId="0" fontId="0" fillId="0" borderId="0" xfId="0"/>
    <xf numFmtId="0" fontId="0" fillId="0" borderId="0" xfId="0" applyFill="1"/>
    <xf numFmtId="4" fontId="0" fillId="0" borderId="0" xfId="0" applyNumberFormat="1"/>
    <xf numFmtId="4" fontId="0" fillId="0" borderId="0" xfId="0" applyNumberFormat="1" applyFill="1"/>
    <xf numFmtId="0" fontId="2" fillId="0" borderId="0" xfId="0" applyFont="1"/>
    <xf numFmtId="9" fontId="0" fillId="0" borderId="0" xfId="1" applyFont="1"/>
    <xf numFmtId="165" fontId="0" fillId="0" borderId="0" xfId="1" applyNumberFormat="1" applyFont="1"/>
    <xf numFmtId="166" fontId="0" fillId="0" borderId="0" xfId="0" applyNumberFormat="1"/>
    <xf numFmtId="167" fontId="0" fillId="0" borderId="0" xfId="2" applyNumberFormat="1" applyFont="1"/>
  </cellXfs>
  <cellStyles count="3">
    <cellStyle name="Κανονικό" xfId="0" builtinId="0"/>
    <cellStyle name="Κόμμα" xfId="2" builtinId="3"/>
    <cellStyle name="Ποσοστό"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180975</xdr:rowOff>
    </xdr:from>
    <xdr:to>
      <xdr:col>14</xdr:col>
      <xdr:colOff>0</xdr:colOff>
      <xdr:row>8</xdr:row>
      <xdr:rowOff>38100</xdr:rowOff>
    </xdr:to>
    <xdr:sp macro="" textlink="">
      <xdr:nvSpPr>
        <xdr:cNvPr id="2" name="1 - TextBox"/>
        <xdr:cNvSpPr txBox="1"/>
      </xdr:nvSpPr>
      <xdr:spPr>
        <a:xfrm>
          <a:off x="609600" y="180975"/>
          <a:ext cx="7924800"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l-GR" sz="1100"/>
            <a:t>Οι </a:t>
          </a:r>
          <a:r>
            <a:rPr lang="el-GR" sz="1100" u="none" baseline="0"/>
            <a:t> </a:t>
          </a:r>
          <a:r>
            <a:rPr lang="el-GR" sz="1100" u="sng" baseline="0"/>
            <a:t>δείκτες αποδοτικότητας</a:t>
          </a:r>
          <a:r>
            <a:rPr lang="el-GR" sz="1100" u="none" baseline="0"/>
            <a:t>  παρουσιάζουν την αποδοτικότητα της επιχείρησης , τη δυναμικότητα των κερδών και την ικανότητα της διοίκησής της. Η κατηγορία αυτή χωρίζεται σε τρεις βασικές υποκατηγορίες: στο περιθώριο κέρδους, στην απόδοση των επενδύσεων και στην ανακύκλωση του κεφαλαίου. Με βάση τα δεδομένα που έχουν δοθεί και τους δείκτες που υπολογίστηκαν στο προηγούμενο ερώτημα παρατηρείται για το </a:t>
          </a:r>
          <a:r>
            <a:rPr lang="el-GR" sz="1100" u="sng" baseline="0"/>
            <a:t>περιθώριο του κέρδους</a:t>
          </a:r>
          <a:r>
            <a:rPr lang="el-GR" sz="1100" u="none" baseline="0"/>
            <a:t> ότι σε σχέση με το 2010 το 2011 μειώθηκε ενώ το 2012 και το 2013 αυξήθηκε. Το ίδιο παρατηρείται και για την </a:t>
          </a:r>
          <a:r>
            <a:rPr lang="el-GR" sz="1100" u="sng" baseline="0"/>
            <a:t>απόδοση των επενδύσεων</a:t>
          </a:r>
          <a:r>
            <a:rPr lang="el-GR" sz="1100" u="none" baseline="0"/>
            <a:t> και την </a:t>
          </a:r>
          <a:r>
            <a:rPr lang="el-GR" sz="1100" u="sng" baseline="0"/>
            <a:t>ανακύκλωση του κεφαλαίου</a:t>
          </a:r>
          <a:r>
            <a:rPr lang="el-GR" sz="1100" u="none" baseline="0"/>
            <a:t>. Έτσι μπορούμε να βγάλουμε το συμπέρασμα ότι η χρονιά 2011 ήταν χειρότερη απο τις χρονιές 2010, 2012 και 2013 καθώς έχει τους μικρότερους δείκτες και οι χρονιές 2012 και 2013 ήταν οι καλύτερες εφόσον έχουν τους μεγαλύτερους δείκτες αντίστοιχα.</a:t>
          </a:r>
          <a:endParaRPr lang="el-GR" sz="1100"/>
        </a:p>
      </xdr:txBody>
    </xdr:sp>
    <xdr:clientData/>
  </xdr:twoCellAnchor>
  <xdr:twoCellAnchor>
    <xdr:from>
      <xdr:col>1</xdr:col>
      <xdr:colOff>0</xdr:colOff>
      <xdr:row>9</xdr:row>
      <xdr:rowOff>0</xdr:rowOff>
    </xdr:from>
    <xdr:to>
      <xdr:col>14</xdr:col>
      <xdr:colOff>9525</xdr:colOff>
      <xdr:row>18</xdr:row>
      <xdr:rowOff>142875</xdr:rowOff>
    </xdr:to>
    <xdr:sp macro="" textlink="">
      <xdr:nvSpPr>
        <xdr:cNvPr id="3" name="2 - TextBox"/>
        <xdr:cNvSpPr txBox="1"/>
      </xdr:nvSpPr>
      <xdr:spPr>
        <a:xfrm>
          <a:off x="609600" y="1714500"/>
          <a:ext cx="7934325" cy="185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l-GR" sz="1100"/>
            <a:t>Οι </a:t>
          </a:r>
          <a:r>
            <a:rPr lang="el-GR" sz="1100" u="sng"/>
            <a:t>δείκτες επίδοσης διαχείρησης</a:t>
          </a:r>
          <a:r>
            <a:rPr lang="el-GR" sz="1100" u="none"/>
            <a:t> προσδιορίζουν τη διαχείρηση</a:t>
          </a:r>
          <a:r>
            <a:rPr lang="el-GR" sz="1100" u="none" baseline="0"/>
            <a:t> και τη δομή των στοιχείων του ενεργητικού και του παθητικού, την πιστωτική πολιτική και τις απαιτήσεις του οργανισμού, τη διαχείριση των αποθεμάτων καθώς και τη διαχείριση και τον έλεγχο των διοικητικών εξόδων της επιχείρησης. Τέτοιοι δείκτες είναι η μέση περίοδος είσπραξης των απαιτήσεων, ο δείκτης σημασίας χρηματοοικονομικών εξόδων, ο δείκτης σημασίας γενικών και διοικητικών εξόδων και ο δείκτης σημασίας εξόδων λειτουργίας διάθεσης. Παρατηρείται ότι η </a:t>
          </a:r>
          <a:r>
            <a:rPr lang="el-GR" sz="1100" u="sng" baseline="0"/>
            <a:t>μέση περίοδος είσπραξης των απαιτήσεων</a:t>
          </a:r>
          <a:r>
            <a:rPr lang="el-GR" sz="1100" u="none" baseline="0"/>
            <a:t> κάθε χρονιά μειώνεται άρα μπορούμε να βγάλουμε το συμπέρασμα ότι η επιχείρηση κάθε χρονιά έχει καλύτερη ρευστότητα. Ο </a:t>
          </a:r>
          <a:r>
            <a:rPr lang="el-GR" sz="1100" u="sng" baseline="0"/>
            <a:t>δείκτης σημασίας χρηματοοικονομικών εξόδων</a:t>
          </a:r>
          <a:r>
            <a:rPr lang="en-US" sz="1100" u="none" baseline="0"/>
            <a:t> </a:t>
          </a:r>
          <a:r>
            <a:rPr lang="el-GR" sz="1100" u="none" baseline="0"/>
            <a:t>είναι σταθερός για τις χρονιές 2010 και 2011 ενώ παρατηρείται πτώση για τις χρονιές 2012 και 2013. Έτσι βγαίνει το συμπέρασμα ότι τις χρονιές 2012 και 2013 μειώθηκε το ποσοστό των πωλήσεων που αναλώθηκε. Ο </a:t>
          </a:r>
          <a:r>
            <a:rPr lang="el-GR" sz="1100" u="sng" baseline="0"/>
            <a:t>δείκτης σημασίας γενικών και διοικητικών εξόδων</a:t>
          </a:r>
          <a:r>
            <a:rPr lang="el-GR" sz="1100" u="none" baseline="0"/>
            <a:t> παραμένει σταθερός για τις χρονιές 2010, 2011 και 2012 ενώ παρατηρείται πτώση του για τη χρονιά 2013. Άρα το ποσοστό των εξόδων προς τις πωλήσεις μειώθηκε το 2013. Ο </a:t>
          </a:r>
          <a:r>
            <a:rPr lang="el-GR" sz="1100" u="sng" baseline="0"/>
            <a:t>δείκτης σημασίας εξόδων λειτουργίας</a:t>
          </a:r>
          <a:r>
            <a:rPr lang="el-GR" sz="1100" u="none" baseline="0"/>
            <a:t> παραμένει σχεδόν αμετάβλητος και στα 4 έτη.</a:t>
          </a:r>
          <a:endParaRPr lang="el-GR" sz="1100"/>
        </a:p>
      </xdr:txBody>
    </xdr:sp>
    <xdr:clientData/>
  </xdr:twoCellAnchor>
  <xdr:twoCellAnchor>
    <xdr:from>
      <xdr:col>1</xdr:col>
      <xdr:colOff>9525</xdr:colOff>
      <xdr:row>19</xdr:row>
      <xdr:rowOff>180975</xdr:rowOff>
    </xdr:from>
    <xdr:to>
      <xdr:col>14</xdr:col>
      <xdr:colOff>0</xdr:colOff>
      <xdr:row>28</xdr:row>
      <xdr:rowOff>123825</xdr:rowOff>
    </xdr:to>
    <xdr:sp macro="" textlink="">
      <xdr:nvSpPr>
        <xdr:cNvPr id="6" name="5 - TextBox"/>
        <xdr:cNvSpPr txBox="1"/>
      </xdr:nvSpPr>
      <xdr:spPr>
        <a:xfrm>
          <a:off x="619125" y="3800475"/>
          <a:ext cx="7915275" cy="1657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l-GR" sz="1100" b="0" i="0" u="none" strike="noStrike">
              <a:solidFill>
                <a:schemeClr val="dk1"/>
              </a:solidFill>
              <a:latin typeface="+mn-lt"/>
              <a:ea typeface="+mn-ea"/>
              <a:cs typeface="+mn-cs"/>
            </a:rPr>
            <a:t>Οι</a:t>
          </a:r>
          <a:r>
            <a:rPr lang="el-GR" sz="1100" b="0" i="0" u="sng" strike="noStrike">
              <a:solidFill>
                <a:schemeClr val="dk1"/>
              </a:solidFill>
              <a:latin typeface="+mn-lt"/>
              <a:ea typeface="+mn-ea"/>
              <a:cs typeface="+mn-cs"/>
            </a:rPr>
            <a:t> Δείκτες Δομής Ενεργητικών - Παθητικών Στοιχείων,</a:t>
          </a:r>
          <a:r>
            <a:rPr lang="el-GR" sz="1100" b="0" i="0" u="none" strike="noStrike">
              <a:solidFill>
                <a:schemeClr val="dk1"/>
              </a:solidFill>
              <a:latin typeface="+mn-lt"/>
              <a:ea typeface="+mn-ea"/>
              <a:cs typeface="+mn-cs"/>
            </a:rPr>
            <a:t> προσδιορίζουν την περιουσιακή δομή που διαφέρει από κλάδο σε κλάδο. Μέσα στον ίδιο κλάδο ,μπορεί να  παρουσιάζονται διαφοροποιήσεις σύμφωνα με το επίπεδο τεχνολογικής και καινοτομικής διαφοροποίησης αυτών. Ο αριθμοδείκτης αυτός αναλύεται σε 3υποκατηγορίες. Η πρώτη υποκατηγορία </a:t>
          </a:r>
          <a:r>
            <a:rPr lang="el-GR" sz="1100" b="0" i="0" u="sng" strike="noStrike">
              <a:solidFill>
                <a:schemeClr val="dk1"/>
              </a:solidFill>
              <a:latin typeface="+mn-lt"/>
              <a:ea typeface="+mn-ea"/>
              <a:cs typeface="+mn-cs"/>
            </a:rPr>
            <a:t>Υποχρεώσεις/Κεφάλαιο Κίνησης</a:t>
          </a:r>
          <a:r>
            <a:rPr lang="el-GR" sz="1100" b="0" i="0" u="none" strike="noStrike">
              <a:solidFill>
                <a:schemeClr val="dk1"/>
              </a:solidFill>
              <a:latin typeface="+mn-lt"/>
              <a:ea typeface="+mn-ea"/>
              <a:cs typeface="+mn-cs"/>
            </a:rPr>
            <a:t> παρατηρούμε οτι μειώνεται απο χρονιά σε χρονιά. Αυτό είναι καλό για την επιχείρηση διότι όσο αυξάνεται το κεφάλαιο κίνησης, τόσο μειώνεται ο δείκτης αυτός. Η δεύτερη υποκατηγορία είναι οι </a:t>
          </a:r>
          <a:r>
            <a:rPr lang="el-GR" sz="1100" b="0" i="0" u="sng" strike="noStrike">
              <a:solidFill>
                <a:schemeClr val="dk1"/>
              </a:solidFill>
              <a:latin typeface="+mn-lt"/>
              <a:ea typeface="+mn-ea"/>
              <a:cs typeface="+mn-cs"/>
            </a:rPr>
            <a:t>Βραχυπρόθεσμες Υποχρεώσεις/Κεφάλαιο Κίνησης</a:t>
          </a:r>
          <a:r>
            <a:rPr lang="el-GR" sz="1100" b="0" i="0" u="none" strike="noStrike">
              <a:solidFill>
                <a:schemeClr val="dk1"/>
              </a:solidFill>
              <a:latin typeface="+mn-lt"/>
              <a:ea typeface="+mn-ea"/>
              <a:cs typeface="+mn-cs"/>
            </a:rPr>
            <a:t>. Το 2010 ο δείκτης ηταν 0.672, το 2011 μειώθηκε και το 2012 μειώθηκε ακόμα περισσότερο, ενώ το 2013 αυξήθηκε. Μπορούμε να πούμε οτι όσο αυξάνεται το κεφάλαιο κίνησης, τόσο μειώνεται ο δείκτης.  Η τρίτη υποκατηγορία είναι  το </a:t>
          </a:r>
          <a:r>
            <a:rPr lang="el-GR" sz="1100" b="0" i="0" u="sng" strike="noStrike">
              <a:solidFill>
                <a:schemeClr val="dk1"/>
              </a:solidFill>
              <a:latin typeface="+mn-lt"/>
              <a:ea typeface="+mn-ea"/>
              <a:cs typeface="+mn-cs"/>
            </a:rPr>
            <a:t>Πάγιο Ενεργητικό /Σύνολο Ενεργητικού</a:t>
          </a:r>
          <a:r>
            <a:rPr lang="el-GR" sz="1100" b="0" i="0" u="none" strike="noStrike">
              <a:solidFill>
                <a:schemeClr val="dk1"/>
              </a:solidFill>
              <a:latin typeface="+mn-lt"/>
              <a:ea typeface="+mn-ea"/>
              <a:cs typeface="+mn-cs"/>
            </a:rPr>
            <a:t>. Παρατηρούμε οτι το 2010 έχουμε το μεγαλύτερο ποσοστό, ενώ το 2011, 2012 και 2013 μειώνεται το ποσοστό. Αυτό σημαίνει οτι όσο το συνολικό ενεργητικό αυξάνεται, τόσο μειώνεται ο δείκτης. </a:t>
          </a:r>
          <a:br>
            <a:rPr lang="el-GR" sz="1100" b="0" i="0" u="none" strike="noStrike">
              <a:solidFill>
                <a:schemeClr val="dk1"/>
              </a:solidFill>
              <a:latin typeface="+mn-lt"/>
              <a:ea typeface="+mn-ea"/>
              <a:cs typeface="+mn-cs"/>
            </a:rPr>
          </a:br>
          <a:endParaRPr lang="el-GR" sz="1100"/>
        </a:p>
      </xdr:txBody>
    </xdr:sp>
    <xdr:clientData/>
  </xdr:twoCellAnchor>
  <xdr:twoCellAnchor>
    <xdr:from>
      <xdr:col>0</xdr:col>
      <xdr:colOff>609599</xdr:colOff>
      <xdr:row>29</xdr:row>
      <xdr:rowOff>180975</xdr:rowOff>
    </xdr:from>
    <xdr:to>
      <xdr:col>14</xdr:col>
      <xdr:colOff>9524</xdr:colOff>
      <xdr:row>56</xdr:row>
      <xdr:rowOff>104775</xdr:rowOff>
    </xdr:to>
    <xdr:sp macro="" textlink="">
      <xdr:nvSpPr>
        <xdr:cNvPr id="7" name="6 - TextBox"/>
        <xdr:cNvSpPr txBox="1"/>
      </xdr:nvSpPr>
      <xdr:spPr>
        <a:xfrm>
          <a:off x="609599" y="5705475"/>
          <a:ext cx="7934325" cy="506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l-GR" sz="1100" b="0" i="0" u="none" strike="noStrike">
              <a:solidFill>
                <a:schemeClr val="dk1"/>
              </a:solidFill>
              <a:latin typeface="+mn-lt"/>
              <a:ea typeface="+mn-ea"/>
              <a:cs typeface="+mn-cs"/>
            </a:rPr>
            <a:t>Οι δείκτες φερεγγυότητας χωρίζονται σε 6 μέρη. Ο </a:t>
          </a:r>
          <a:r>
            <a:rPr lang="el-GR" sz="1100" b="0" i="0" u="sng" strike="noStrike">
              <a:solidFill>
                <a:schemeClr val="dk1"/>
              </a:solidFill>
              <a:latin typeface="+mn-lt"/>
              <a:ea typeface="+mn-ea"/>
              <a:cs typeface="+mn-cs"/>
            </a:rPr>
            <a:t>δείκτης συνολικής ικανότητας δανεισμού</a:t>
          </a:r>
          <a:r>
            <a:rPr lang="el-GR" sz="1100" b="0" i="0" u="none" strike="noStrike">
              <a:solidFill>
                <a:schemeClr val="dk1"/>
              </a:solidFill>
              <a:latin typeface="+mn-lt"/>
              <a:ea typeface="+mn-ea"/>
              <a:cs typeface="+mn-cs"/>
            </a:rPr>
            <a:t>  δείχνει το ποσοστό επενδύσεων που χρηματοδοτήθηκαν με ξένα κεφάλαια. Παράλληλα μετράει το βαθμό ασφάλειας που παρέχεται στους πιστωτές της επιχείρησης σε ενεργητικά περιουσιακά στοιχεία. Επίσης είναι δείκτης διάρθρωσης παθητικού καθώς δείχνει την αναλογία ξένων και ιδίων κεφαλαίων σαν ποσοστά πάνω στο σύνολο του παθητικού και ιδίων κεφαλαίων. Όπως είναι φυσικό, οι πιστωτές της επιχείρησης επιθυμούν η επιχείρηση να έχει όσο το δυνατό μικρότερο δείκτη συνολικής ικανότητας δανεισμού, που υποδηλώνει ότι δεν είναι βεβαρημένη με δάνεια και άλλες υποχρεώσεις προς τρίτους, και άρα το ρίσκο που παίρνουν όταν την χρηματοδοτούν είναι μικρό. Έτσι το 2012 είχε το μικρότερο δείκτη, άρα ήταν και η λιγότερο βεβαρημένη χρονιά. Ο </a:t>
          </a:r>
          <a:r>
            <a:rPr lang="el-GR" sz="1100" b="0" i="0" u="sng" strike="noStrike">
              <a:solidFill>
                <a:schemeClr val="dk1"/>
              </a:solidFill>
              <a:latin typeface="+mn-lt"/>
              <a:ea typeface="+mn-ea"/>
              <a:cs typeface="+mn-cs"/>
            </a:rPr>
            <a:t>δείκτης μακροπρόθεσμης ικανότητας δανεισμού</a:t>
          </a:r>
          <a:r>
            <a:rPr lang="el-GR" sz="1100" b="0" i="0" u="none" strike="noStrike">
              <a:solidFill>
                <a:schemeClr val="dk1"/>
              </a:solidFill>
              <a:latin typeface="+mn-lt"/>
              <a:ea typeface="+mn-ea"/>
              <a:cs typeface="+mn-cs"/>
            </a:rPr>
            <a:t> , φανερώνει την οικονομική αυτοτέλεια της επιχείρησης, το βαθμό στον οποίο δηλαδή τα ιδία κεφάλαια της επιχείρησης καλύπτουν τους εξωτερικούς χρηματοδότες της επιχείρησης. Εάν η τιμή αυτού του δείκτη είναι μεγαλύτερη της μονάδας, σημαίνει ότι το μεγαλύτερο μέρος των επενδύσεων της επιχείρησης χρηματοδοτείται από ιδία κεφάλαια. Παρατηρούμε οτι το 2013 ο δείκτης ήταν κοντά στη μονάδα, δηλαδή η χρηματοδότηση έγινε απο ίδια κεφάλαια. Ο </a:t>
          </a:r>
          <a:r>
            <a:rPr lang="el-GR" sz="1100" b="0" i="0" u="sng" strike="noStrike">
              <a:solidFill>
                <a:schemeClr val="dk1"/>
              </a:solidFill>
              <a:latin typeface="+mn-lt"/>
              <a:ea typeface="+mn-ea"/>
              <a:cs typeface="+mn-cs"/>
            </a:rPr>
            <a:t>δείκτης</a:t>
          </a:r>
          <a:r>
            <a:rPr lang="el-GR" sz="1100" b="0" i="0" u="sng" strike="noStrike" baseline="0">
              <a:solidFill>
                <a:schemeClr val="dk1"/>
              </a:solidFill>
              <a:latin typeface="+mn-lt"/>
              <a:ea typeface="+mn-ea"/>
              <a:cs typeface="+mn-cs"/>
            </a:rPr>
            <a:t> γενικής</a:t>
          </a:r>
          <a:r>
            <a:rPr lang="el-GR" sz="1100" b="0" i="0" u="sng" strike="noStrike">
              <a:solidFill>
                <a:schemeClr val="dk1"/>
              </a:solidFill>
              <a:latin typeface="+mn-lt"/>
              <a:ea typeface="+mn-ea"/>
              <a:cs typeface="+mn-cs"/>
            </a:rPr>
            <a:t> ρευστότητας</a:t>
          </a:r>
          <a:r>
            <a:rPr lang="el-GR" sz="1100" b="0" i="0" u="none" strike="noStrike">
              <a:solidFill>
                <a:schemeClr val="dk1"/>
              </a:solidFill>
              <a:latin typeface="+mn-lt"/>
              <a:ea typeface="+mn-ea"/>
              <a:cs typeface="+mn-cs"/>
            </a:rPr>
            <a:t> , είναι δείκτης για την εκτίμηση της ρευστότητας της επιχείρησης. Ο αριθμοδείκτης αυτός επιτρέπει στην επιχείρηση και στους χρηματοοικονομικούς αναλυτές να εκτιμούν αν και κατά πόσο οι βραχυπρόθεσμες υποχρεώσεις καλύπτονται, σε δεδομένη στιγμή, από τα ευκόλως ρευστοποιήσιμα στοιχεία του ενεργητικού. </a:t>
          </a:r>
          <a:br>
            <a:rPr lang="el-GR" sz="1100" b="0" i="0" u="none" strike="noStrike">
              <a:solidFill>
                <a:schemeClr val="dk1"/>
              </a:solidFill>
              <a:latin typeface="+mn-lt"/>
              <a:ea typeface="+mn-ea"/>
              <a:cs typeface="+mn-cs"/>
            </a:rPr>
          </a:br>
          <a:r>
            <a:rPr lang="el-GR" sz="1100" b="0" i="0" u="none" strike="noStrike">
              <a:solidFill>
                <a:schemeClr val="dk1"/>
              </a:solidFill>
              <a:latin typeface="+mn-lt"/>
              <a:ea typeface="+mn-ea"/>
              <a:cs typeface="+mn-cs"/>
            </a:rPr>
            <a:t>Όσο υψηλότερη η τιμή του δείκτη γενικής ρευστότητας, τόσο καλύτερα. Αυτό ενώ μπορεί να είναι εν μέρη αληθές κυρίως όσον αφορά τους πιστωτές της επιχείρησης, αφού φανερώνει ότι η επιχείρηση μπορεί να αντεπεξέλθει με σχετική ευκολία στις βραχυχρόνιες υποχρεώσεις της. Από την πλευρά της επιχείρησης όμως, δεν είναι πάντα σωστή η συσσώρευση μετρητών ή αποθεμάτων χωρίς κάποια λογική, αφού οι πόροι αυτοί θα μπορούσαν να είχαν χρησιμοποιηθεί αλλού και να απέφεραν περαιτέρω κέρδη στην επιχείρηση. Παρατηρούμε οτι ο δείκτης το 2012 είχε τη μεγαλύτερη τιμή η οποία είναι 3.415, που για την επιχείρηση είναι πολύ καλός αριθμός. Ο</a:t>
          </a:r>
          <a:r>
            <a:rPr lang="el-GR" sz="1100" b="0" i="0" u="sng" strike="noStrike">
              <a:solidFill>
                <a:schemeClr val="dk1"/>
              </a:solidFill>
              <a:latin typeface="+mn-lt"/>
              <a:ea typeface="+mn-ea"/>
              <a:cs typeface="+mn-cs"/>
            </a:rPr>
            <a:t> δείκτης αμεσης ρευστότητας</a:t>
          </a:r>
          <a:r>
            <a:rPr lang="el-GR" sz="1100" b="0" i="0" u="none" strike="noStrike">
              <a:solidFill>
                <a:schemeClr val="dk1"/>
              </a:solidFill>
              <a:latin typeface="+mn-lt"/>
              <a:ea typeface="+mn-ea"/>
              <a:cs typeface="+mn-cs"/>
            </a:rPr>
            <a:t> , προσπαθεί να περιορίσει μερικές από τις αδυναμίες του προηγούμενου δείκτη, αφού συμπεριλαμβάνει άμεσα ρευστοποιήσιμα κυκλοφοριακά στοιχεία, η αξία των οποίων είναι σχετικά βέβαιη. Με την αφαίρεση των αποθεμάτων, σε σχέση με τον προηγούμενο δείκτη, ο δείκτης αυτός φανερώνει τη δυνατότητα της επιχείρησης να αντεπεξέλθει στις Βραχυπρόθεσμες Υποχρεώσεις της εάν σταματήσει να πουλά τα προϊόντα της. Το 2012 ο δείκτης είχε την υψηλότερη τιμή. Ο </a:t>
          </a:r>
          <a:r>
            <a:rPr lang="el-GR" sz="1100" b="0" i="0" u="sng" strike="noStrike">
              <a:solidFill>
                <a:schemeClr val="dk1"/>
              </a:solidFill>
              <a:latin typeface="+mn-lt"/>
              <a:ea typeface="+mn-ea"/>
              <a:cs typeface="+mn-cs"/>
            </a:rPr>
            <a:t>Δείκτης κάλυψης αναγκών σε ΚΚ από διαρκή κεφάλαια</a:t>
          </a:r>
          <a:r>
            <a:rPr lang="el-GR" sz="1100" b="0" i="0" u="none" strike="noStrike">
              <a:solidFill>
                <a:schemeClr val="dk1"/>
              </a:solidFill>
              <a:latin typeface="+mn-lt"/>
              <a:ea typeface="+mn-ea"/>
              <a:cs typeface="+mn-cs"/>
            </a:rPr>
            <a:t> , συσχετίζει το Κεφάλαιο Κίνησης της επιχείρησης με τις ανάγκες της σε Κεφάλαιο Κίνησης. Εάν ο δείκτης αυτός είναι μεγαλύτερος από 1, φανερώνει ότι οι ανάγκες χρηματοδότησης του κύκλου εκμετάλλευσης καλύπτονται εξ’ ολοκλήρου από Κ.Κ. Δηλαδή τις χρονιές 2012 και 2013 οι ανάγκες χρηματοδότησης του κύκλου εκμετάλλευσης καλύφθηκαν από κεφάλαια κίνησης. </a:t>
          </a:r>
          <a:r>
            <a:rPr lang="el-GR" sz="1100" b="0" i="0" u="sng" strike="noStrike">
              <a:solidFill>
                <a:schemeClr val="dk1"/>
              </a:solidFill>
              <a:latin typeface="+mn-lt"/>
              <a:ea typeface="+mn-ea"/>
              <a:cs typeface="+mn-cs"/>
            </a:rPr>
            <a:t>Ο δείκτης κεφαλαίου κίνησης</a:t>
          </a:r>
          <a:r>
            <a:rPr lang="el-GR" sz="1100" b="0" i="0" u="none" strike="noStrike">
              <a:solidFill>
                <a:schemeClr val="dk1"/>
              </a:solidFill>
              <a:latin typeface="+mn-lt"/>
              <a:ea typeface="+mn-ea"/>
              <a:cs typeface="+mn-cs"/>
            </a:rPr>
            <a:t> , αφορά τα διαθέσιμα κεφάλαια της επιχείρησης προς αυτά που έχει διαθέσει προς την επιχείρηση. Όσο μεγαλύτερος ειναι ο δείκτης, τοσο καλύτερα για την επιχείρηση γιατί έχει περισσότερα κεφάλαια. Το 2010 ήταν ο μικρότερος δείκτης ενώ απο χρονιά σε χρονιά ο δείκτης αυξάνεται και έτσι το 2013 ο δείκτης έχει την μεγαλύτερη τιμη του που σημαίνει οτι το 2013 αυξήθηκαν τα διαρκή κεφάλαια.</a:t>
          </a:r>
          <a:br>
            <a:rPr lang="el-GR" sz="1100" b="0" i="0" u="none" strike="noStrike">
              <a:solidFill>
                <a:schemeClr val="dk1"/>
              </a:solidFill>
              <a:latin typeface="+mn-lt"/>
              <a:ea typeface="+mn-ea"/>
              <a:cs typeface="+mn-cs"/>
            </a:rPr>
          </a:br>
          <a:r>
            <a:rPr lang="el-GR" sz="1100" b="0" i="0" u="none" strike="noStrike">
              <a:solidFill>
                <a:schemeClr val="dk1"/>
              </a:solidFill>
              <a:latin typeface="+mn-lt"/>
              <a:ea typeface="+mn-ea"/>
              <a:cs typeface="+mn-cs"/>
            </a:rPr>
            <a:t/>
          </a:r>
          <a:br>
            <a:rPr lang="el-GR" sz="1100" b="0" i="0" u="none" strike="noStrike">
              <a:solidFill>
                <a:schemeClr val="dk1"/>
              </a:solidFill>
              <a:latin typeface="+mn-lt"/>
              <a:ea typeface="+mn-ea"/>
              <a:cs typeface="+mn-cs"/>
            </a:rPr>
          </a:br>
          <a:r>
            <a:rPr lang="el-GR" sz="1100" b="0" i="0" u="none" strike="noStrike">
              <a:solidFill>
                <a:schemeClr val="dk1"/>
              </a:solidFill>
              <a:latin typeface="+mn-lt"/>
              <a:ea typeface="+mn-ea"/>
              <a:cs typeface="+mn-cs"/>
            </a:rPr>
            <a:t/>
          </a:r>
          <a:br>
            <a:rPr lang="el-GR" sz="1100" b="0" i="0" u="none" strike="noStrike">
              <a:solidFill>
                <a:schemeClr val="dk1"/>
              </a:solidFill>
              <a:latin typeface="+mn-lt"/>
              <a:ea typeface="+mn-ea"/>
              <a:cs typeface="+mn-cs"/>
            </a:rPr>
          </a:br>
          <a:r>
            <a:rPr lang="el-GR" sz="1100" u="none" baseline="0"/>
            <a:t> </a:t>
          </a:r>
          <a:endParaRPr lang="el-G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600075</xdr:colOff>
      <xdr:row>7</xdr:row>
      <xdr:rowOff>114300</xdr:rowOff>
    </xdr:to>
    <xdr:sp macro="" textlink="">
      <xdr:nvSpPr>
        <xdr:cNvPr id="2" name="1 - TextBox"/>
        <xdr:cNvSpPr txBox="1"/>
      </xdr:nvSpPr>
      <xdr:spPr>
        <a:xfrm>
          <a:off x="609600" y="190500"/>
          <a:ext cx="8524875" cy="125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l-GR" sz="1100"/>
            <a:t>Η δύναμη της πρόβλεψης των χρηματοοκονομικών δεικτών είναι προσθετική και κανένας δείκτης δεν έχει μια δύναμη πρόβλεψης ίση με τη δύναμη πρόβλεψης την οποία επιτυγχάνει ένας μικρός αριθμός δεικτών οι οποίοι χρησιμοποιούνται μαζί και εφόσον είναι ανεξάρτητοι μεταξύ τους. Δημιουργείται έτσι η ανάγκη μέσα απο την ανάλυση της πτώχευσης, να γνωρίζουμε όσο το δυνατόν περισσότερους δείκτες για να βελτιώθει η εκτίμηση της κατάστασης της επιχείρησης. Επομένως πρέπει να συνδύαστουν οι διάφοροι δείκτες σε ένα αποτελεσματικό υπόδειγμα προβλέψεων. Καταλήγουμε στο συμπέρασμα οτι όσο περισσότερους αριθμοδείκτες γνωρίζουμε, τόσο πιο εύκολα μπορούμε να βγάλουμε συμπεράσματα για το μέλλον κάθε επιχείρησης και να έχουμε μια συνολική εικόνα για την επιχείρηση</a:t>
          </a:r>
          <a:r>
            <a:rPr lang="el-GR" sz="1100" baseline="0"/>
            <a:t> ΝΕΡΟ Α.Ε. αλλά και για οποιαδήποτε επιχείρηση αντίστοιχα.</a:t>
          </a:r>
          <a:endParaRPr lang="el-GR" sz="1100"/>
        </a:p>
      </xdr:txBody>
    </xdr:sp>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dimension ref="A1:I105"/>
  <sheetViews>
    <sheetView topLeftCell="A16" workbookViewId="0"/>
  </sheetViews>
  <sheetFormatPr defaultRowHeight="15"/>
  <cols>
    <col min="1" max="1" width="50.140625" customWidth="1"/>
    <col min="2" max="2" width="19" customWidth="1"/>
    <col min="3" max="3" width="18.28515625" customWidth="1"/>
    <col min="4" max="4" width="19.7109375" customWidth="1"/>
    <col min="5" max="5" width="18.5703125" customWidth="1"/>
    <col min="9" max="9" width="13.85546875" bestFit="1" customWidth="1"/>
  </cols>
  <sheetData>
    <row r="1" spans="1:5" ht="18.75">
      <c r="A1" s="4" t="s">
        <v>97</v>
      </c>
    </row>
    <row r="2" spans="1:5">
      <c r="A2" t="s">
        <v>0</v>
      </c>
    </row>
    <row r="3" spans="1:5">
      <c r="A3" t="s">
        <v>1</v>
      </c>
    </row>
    <row r="4" spans="1:5">
      <c r="C4" s="1"/>
      <c r="D4" s="1"/>
      <c r="E4" s="1"/>
    </row>
    <row r="5" spans="1:5">
      <c r="B5" t="s">
        <v>2</v>
      </c>
      <c r="C5" s="1" t="s">
        <v>3</v>
      </c>
      <c r="D5" s="1" t="s">
        <v>4</v>
      </c>
      <c r="E5" s="1" t="s">
        <v>5</v>
      </c>
    </row>
    <row r="6" spans="1:5">
      <c r="C6" s="1"/>
      <c r="D6" s="1"/>
      <c r="E6" s="1"/>
    </row>
    <row r="7" spans="1:5">
      <c r="A7" t="s">
        <v>6</v>
      </c>
      <c r="B7" s="2">
        <v>69005653.349999994</v>
      </c>
      <c r="C7" s="3">
        <v>73544862.700000003</v>
      </c>
      <c r="D7" s="3">
        <v>74602258.120000005</v>
      </c>
      <c r="E7" s="3">
        <v>68714713.060000002</v>
      </c>
    </row>
    <row r="8" spans="1:5">
      <c r="A8" t="s">
        <v>7</v>
      </c>
      <c r="B8" s="2">
        <v>-43242633.380000003</v>
      </c>
      <c r="C8" s="3">
        <v>-47079337.350000001</v>
      </c>
      <c r="D8" s="3">
        <v>-45852314.640000001</v>
      </c>
      <c r="E8" s="3">
        <v>-39730153</v>
      </c>
    </row>
    <row r="9" spans="1:5">
      <c r="A9" t="s">
        <v>8</v>
      </c>
      <c r="B9" s="2">
        <v>25763019.969999999</v>
      </c>
      <c r="C9" s="3">
        <v>26465525.350000001</v>
      </c>
      <c r="D9" s="3">
        <v>28749943.48</v>
      </c>
      <c r="E9" s="3">
        <v>28984560.059999999</v>
      </c>
    </row>
    <row r="10" spans="1:5">
      <c r="A10" t="s">
        <v>9</v>
      </c>
      <c r="B10" s="2">
        <v>2144.4</v>
      </c>
      <c r="C10" s="3">
        <v>6919.2</v>
      </c>
      <c r="D10" s="3">
        <v>86660.81</v>
      </c>
      <c r="E10" s="3">
        <v>123608.61</v>
      </c>
    </row>
    <row r="11" spans="1:5">
      <c r="A11" t="s">
        <v>10</v>
      </c>
      <c r="B11" s="2">
        <v>-2131193.14</v>
      </c>
      <c r="C11" s="3">
        <v>-2259652.63</v>
      </c>
      <c r="D11" s="3">
        <v>-2308672.4500000002</v>
      </c>
      <c r="E11" s="3">
        <v>-1830301.99</v>
      </c>
    </row>
    <row r="12" spans="1:5">
      <c r="A12" t="s">
        <v>11</v>
      </c>
      <c r="B12" s="2">
        <v>-2036.62</v>
      </c>
      <c r="C12" s="3">
        <v>0</v>
      </c>
      <c r="D12" s="3">
        <v>0</v>
      </c>
      <c r="E12" s="3">
        <v>0</v>
      </c>
    </row>
    <row r="13" spans="1:5">
      <c r="A13" t="s">
        <v>12</v>
      </c>
      <c r="B13" s="2">
        <v>-14924836.810000001</v>
      </c>
      <c r="C13" s="3">
        <v>-15745023.890000001</v>
      </c>
      <c r="D13" s="3">
        <v>-15993100.02</v>
      </c>
      <c r="E13" s="3">
        <v>-14807888.4</v>
      </c>
    </row>
    <row r="14" spans="1:5">
      <c r="A14" t="s">
        <v>13</v>
      </c>
      <c r="B14" s="2">
        <v>8707097.8000000007</v>
      </c>
      <c r="C14" s="3">
        <v>8467768.0299999993</v>
      </c>
      <c r="D14" s="3">
        <v>10534831.82</v>
      </c>
      <c r="E14" s="3">
        <v>12469978.279999999</v>
      </c>
    </row>
    <row r="15" spans="1:5">
      <c r="A15" t="s">
        <v>14</v>
      </c>
      <c r="B15" s="2">
        <v>0</v>
      </c>
      <c r="C15" s="3">
        <v>0</v>
      </c>
      <c r="D15" s="3">
        <v>2448.79</v>
      </c>
      <c r="E15" s="3">
        <v>0</v>
      </c>
    </row>
    <row r="16" spans="1:5">
      <c r="A16" t="s">
        <v>15</v>
      </c>
      <c r="B16" s="2">
        <v>42386.33</v>
      </c>
      <c r="C16" s="3">
        <v>55358.239999999998</v>
      </c>
      <c r="D16" s="3">
        <v>0</v>
      </c>
      <c r="E16" s="3">
        <v>0</v>
      </c>
    </row>
    <row r="17" spans="1:9">
      <c r="A17" t="s">
        <v>16</v>
      </c>
      <c r="B17" s="2">
        <v>78180.86</v>
      </c>
      <c r="C17" s="3">
        <v>271165.65000000002</v>
      </c>
      <c r="D17" s="3">
        <v>516955.94</v>
      </c>
      <c r="E17" s="3">
        <v>545651.54</v>
      </c>
    </row>
    <row r="18" spans="1:9">
      <c r="A18" t="s">
        <v>17</v>
      </c>
      <c r="B18" s="2">
        <v>0</v>
      </c>
      <c r="C18" s="3">
        <v>0</v>
      </c>
      <c r="D18" s="3">
        <v>0</v>
      </c>
      <c r="E18" s="3">
        <v>-135339.07999999999</v>
      </c>
    </row>
    <row r="19" spans="1:9">
      <c r="A19" t="s">
        <v>18</v>
      </c>
      <c r="B19" s="2">
        <v>-567963.41</v>
      </c>
      <c r="C19" s="3">
        <v>-568841.99</v>
      </c>
      <c r="D19" s="3">
        <v>-415623.22</v>
      </c>
      <c r="E19" s="3">
        <v>-210428.97</v>
      </c>
    </row>
    <row r="20" spans="1:9">
      <c r="A20" t="s">
        <v>19</v>
      </c>
      <c r="B20" s="2">
        <v>8259701.5800000001</v>
      </c>
      <c r="C20" s="3">
        <v>8225449.9299999997</v>
      </c>
      <c r="D20" s="3">
        <v>10638613.33</v>
      </c>
      <c r="E20" s="3">
        <v>12669861.77</v>
      </c>
    </row>
    <row r="21" spans="1:9">
      <c r="A21" t="s">
        <v>20</v>
      </c>
      <c r="B21" s="2">
        <v>387518.28</v>
      </c>
      <c r="C21" s="3">
        <v>540872.07999999996</v>
      </c>
      <c r="D21" s="3">
        <v>625259.28</v>
      </c>
      <c r="E21" s="3">
        <v>59327.9</v>
      </c>
    </row>
    <row r="22" spans="1:9">
      <c r="A22" t="s">
        <v>21</v>
      </c>
      <c r="B22" s="2">
        <v>89333.97</v>
      </c>
      <c r="C22" s="3">
        <v>22847.63</v>
      </c>
      <c r="D22" s="3">
        <v>16372</v>
      </c>
      <c r="E22" s="3">
        <v>10261.44</v>
      </c>
      <c r="I22" s="2">
        <f>B14+B15+B16+B17+B18+B19</f>
        <v>8259701.5800000001</v>
      </c>
    </row>
    <row r="23" spans="1:9">
      <c r="A23" t="s">
        <v>22</v>
      </c>
      <c r="B23" s="2">
        <v>22667</v>
      </c>
      <c r="C23" s="3">
        <v>56593.25</v>
      </c>
      <c r="D23" s="3">
        <v>0</v>
      </c>
      <c r="E23" s="3">
        <v>1078.99</v>
      </c>
    </row>
    <row r="24" spans="1:9">
      <c r="A24" t="s">
        <v>23</v>
      </c>
      <c r="B24" s="2">
        <v>-7540.51</v>
      </c>
      <c r="C24" s="3">
        <v>-482519.18</v>
      </c>
      <c r="D24" s="3">
        <v>-81523.25</v>
      </c>
      <c r="E24" s="3">
        <v>-1713.31</v>
      </c>
    </row>
    <row r="25" spans="1:9">
      <c r="A25" t="s">
        <v>24</v>
      </c>
      <c r="B25" s="2">
        <v>-166913.85</v>
      </c>
      <c r="C25" s="3">
        <v>-33393.040000000001</v>
      </c>
      <c r="D25" s="3">
        <v>-95345.39</v>
      </c>
      <c r="E25" s="3">
        <v>-78944.13</v>
      </c>
    </row>
    <row r="26" spans="1:9">
      <c r="A26" t="s">
        <v>25</v>
      </c>
      <c r="B26" s="2">
        <v>-2430</v>
      </c>
      <c r="C26" s="3">
        <v>-2449.88</v>
      </c>
      <c r="D26" s="3">
        <v>-9919.1200000000008</v>
      </c>
      <c r="E26" s="3">
        <v>-25142.62</v>
      </c>
    </row>
    <row r="27" spans="1:9">
      <c r="A27" t="s">
        <v>26</v>
      </c>
      <c r="B27" s="2">
        <v>-340000</v>
      </c>
      <c r="C27" s="3">
        <v>-360000</v>
      </c>
      <c r="D27" s="3">
        <v>-370000</v>
      </c>
      <c r="E27" s="3">
        <v>-340338.08</v>
      </c>
    </row>
    <row r="28" spans="1:9">
      <c r="A28" t="s">
        <v>27</v>
      </c>
      <c r="B28" s="2">
        <v>8242336.4699999997</v>
      </c>
      <c r="C28" s="3">
        <v>7967400.79</v>
      </c>
      <c r="D28" s="3">
        <v>10723456.85</v>
      </c>
      <c r="E28" s="3">
        <v>12294391.960000001</v>
      </c>
    </row>
    <row r="29" spans="1:9">
      <c r="A29" t="s">
        <v>28</v>
      </c>
      <c r="B29" s="2">
        <v>-630382.82999999996</v>
      </c>
      <c r="C29" s="3">
        <v>-598946.43000000005</v>
      </c>
      <c r="D29" s="3">
        <v>-111530.44</v>
      </c>
      <c r="E29" s="3">
        <v>-62615.08</v>
      </c>
    </row>
    <row r="30" spans="1:9">
      <c r="A30" t="s">
        <v>29</v>
      </c>
      <c r="B30" s="2">
        <v>7611953.6399999997</v>
      </c>
      <c r="C30" s="3">
        <v>7368454.3600000003</v>
      </c>
      <c r="D30" s="3">
        <v>10611926.41</v>
      </c>
      <c r="E30" s="3">
        <v>12231776.880000001</v>
      </c>
    </row>
    <row r="31" spans="1:9">
      <c r="A31" t="s">
        <v>30</v>
      </c>
      <c r="B31">
        <v>-441210.09</v>
      </c>
      <c r="C31" s="1">
        <v>-409551.98</v>
      </c>
      <c r="D31" s="3">
        <v>-488114.77</v>
      </c>
      <c r="E31" s="3">
        <v>-2567690.9500000002</v>
      </c>
    </row>
    <row r="32" spans="1:9">
      <c r="A32" t="s">
        <v>31</v>
      </c>
      <c r="B32" s="2">
        <v>7170743.5499999998</v>
      </c>
      <c r="C32" s="3">
        <v>6958902.3800000008</v>
      </c>
      <c r="D32" s="3">
        <v>10123811.640000001</v>
      </c>
      <c r="E32" s="3">
        <v>9664085.9300000034</v>
      </c>
    </row>
    <row r="35" spans="1:5">
      <c r="A35" t="s">
        <v>32</v>
      </c>
    </row>
    <row r="36" spans="1:5">
      <c r="A36" t="s">
        <v>33</v>
      </c>
      <c r="B36" t="s">
        <v>34</v>
      </c>
      <c r="C36" t="s">
        <v>35</v>
      </c>
      <c r="D36" t="s">
        <v>36</v>
      </c>
      <c r="E36" t="s">
        <v>37</v>
      </c>
    </row>
    <row r="37" spans="1:5">
      <c r="A37" t="s">
        <v>38</v>
      </c>
    </row>
    <row r="38" spans="1:5">
      <c r="A38" t="s">
        <v>39</v>
      </c>
      <c r="B38" s="2">
        <v>550000</v>
      </c>
      <c r="C38" s="2">
        <v>0.01</v>
      </c>
      <c r="D38" s="2">
        <v>19300</v>
      </c>
      <c r="E38" s="2">
        <v>20527.03</v>
      </c>
    </row>
    <row r="39" spans="1:5">
      <c r="A39" t="s">
        <v>40</v>
      </c>
      <c r="B39" s="2"/>
      <c r="C39" s="2"/>
      <c r="D39" s="2"/>
      <c r="E39" s="2"/>
    </row>
    <row r="40" spans="1:5">
      <c r="A40" t="s">
        <v>41</v>
      </c>
      <c r="B40" s="2">
        <v>7846917.3300000001</v>
      </c>
      <c r="C40" s="2">
        <v>7870917.3300000001</v>
      </c>
      <c r="D40" s="2">
        <v>8429857.4000000004</v>
      </c>
      <c r="E40" s="2">
        <v>8463589.4000000004</v>
      </c>
    </row>
    <row r="41" spans="1:5">
      <c r="A41" t="s">
        <v>42</v>
      </c>
      <c r="B41" s="2">
        <v>11857395.9</v>
      </c>
      <c r="C41" s="2">
        <v>10688328.43</v>
      </c>
      <c r="D41" s="2">
        <v>9543568.1799999997</v>
      </c>
      <c r="E41" s="2">
        <v>8947554.4199999999</v>
      </c>
    </row>
    <row r="42" spans="1:5">
      <c r="A42" t="s">
        <v>43</v>
      </c>
      <c r="B42" s="2">
        <v>18229504.23</v>
      </c>
      <c r="C42" s="2">
        <v>12207089.84</v>
      </c>
      <c r="D42" s="2">
        <v>7603153.5499999998</v>
      </c>
      <c r="E42" s="2">
        <v>5911254.7199999997</v>
      </c>
    </row>
    <row r="43" spans="1:5">
      <c r="A43" t="s">
        <v>44</v>
      </c>
      <c r="B43" s="2">
        <v>171683.75</v>
      </c>
      <c r="C43" s="2">
        <v>94877.15</v>
      </c>
      <c r="D43" s="2">
        <v>49088.52</v>
      </c>
      <c r="E43" s="2">
        <v>54006.13</v>
      </c>
    </row>
    <row r="44" spans="1:5">
      <c r="A44" t="s">
        <v>45</v>
      </c>
      <c r="B44" s="2">
        <v>467701.55</v>
      </c>
      <c r="C44" s="2">
        <v>374720.79</v>
      </c>
      <c r="D44" s="2">
        <v>296009.49</v>
      </c>
      <c r="E44" s="2">
        <v>307262.24</v>
      </c>
    </row>
    <row r="45" spans="1:5">
      <c r="A45" t="s">
        <v>46</v>
      </c>
      <c r="B45" s="2">
        <v>39123202.759999998</v>
      </c>
      <c r="C45" s="2">
        <v>31235933.549999997</v>
      </c>
      <c r="D45" s="2">
        <v>25940977.139999997</v>
      </c>
      <c r="E45" s="2">
        <v>23704193.939999998</v>
      </c>
    </row>
    <row r="46" spans="1:5">
      <c r="A46" t="s">
        <v>47</v>
      </c>
      <c r="B46" s="2"/>
      <c r="C46" s="2"/>
      <c r="D46" s="2"/>
      <c r="E46" s="2"/>
    </row>
    <row r="47" spans="1:5">
      <c r="A47" t="s">
        <v>48</v>
      </c>
      <c r="B47" s="2">
        <v>1152000</v>
      </c>
      <c r="C47" s="2">
        <v>1152000</v>
      </c>
      <c r="D47" s="2">
        <v>1361400</v>
      </c>
      <c r="E47" s="2">
        <v>1460310</v>
      </c>
    </row>
    <row r="48" spans="1:5">
      <c r="A48" t="s">
        <v>49</v>
      </c>
      <c r="B48" s="2">
        <v>90000</v>
      </c>
      <c r="C48" s="2">
        <v>140000</v>
      </c>
      <c r="D48" s="2">
        <v>1390127.75</v>
      </c>
      <c r="E48" s="2">
        <v>1390127.75</v>
      </c>
    </row>
    <row r="49" spans="1:9">
      <c r="A49" t="s">
        <v>50</v>
      </c>
      <c r="B49" s="2">
        <v>3000</v>
      </c>
      <c r="C49" s="2">
        <v>3000</v>
      </c>
      <c r="D49" s="2">
        <v>3000</v>
      </c>
      <c r="E49" s="2">
        <v>3000</v>
      </c>
    </row>
    <row r="50" spans="1:9">
      <c r="A50" t="s">
        <v>51</v>
      </c>
      <c r="B50" s="2">
        <v>220858.41</v>
      </c>
      <c r="C50" s="2">
        <v>220858.41</v>
      </c>
      <c r="D50" s="2">
        <v>220908.41</v>
      </c>
      <c r="E50" s="2">
        <v>220908.41</v>
      </c>
    </row>
    <row r="51" spans="1:9">
      <c r="B51" s="2">
        <v>1465858.41</v>
      </c>
      <c r="C51" s="2">
        <v>1515858.41</v>
      </c>
      <c r="D51" s="2">
        <v>2975436.16</v>
      </c>
      <c r="E51" s="2">
        <v>3074346.16</v>
      </c>
    </row>
    <row r="52" spans="1:9">
      <c r="A52" t="s">
        <v>52</v>
      </c>
      <c r="B52" s="2">
        <v>40589061.170000002</v>
      </c>
      <c r="C52" s="2">
        <v>32751791.959999997</v>
      </c>
      <c r="D52" s="2">
        <v>28916413.299999997</v>
      </c>
      <c r="E52" s="2">
        <v>26778540.099999998</v>
      </c>
    </row>
    <row r="53" spans="1:9">
      <c r="A53" t="s">
        <v>53</v>
      </c>
    </row>
    <row r="54" spans="1:9">
      <c r="A54" t="s">
        <v>54</v>
      </c>
      <c r="B54" s="2"/>
      <c r="C54" s="2"/>
      <c r="D54" s="2"/>
      <c r="E54" s="2"/>
    </row>
    <row r="55" spans="1:9">
      <c r="A55" t="s">
        <v>55</v>
      </c>
      <c r="B55" s="2">
        <v>125940.34</v>
      </c>
      <c r="C55" s="2">
        <v>10928.74</v>
      </c>
      <c r="D55" s="2">
        <v>45923.72</v>
      </c>
      <c r="E55" s="2">
        <v>60378.9</v>
      </c>
    </row>
    <row r="56" spans="1:9">
      <c r="A56" t="s">
        <v>56</v>
      </c>
      <c r="B56" s="2">
        <v>3344764.61</v>
      </c>
      <c r="C56" s="2">
        <v>3558215.41</v>
      </c>
      <c r="D56" s="2">
        <v>3539819.19</v>
      </c>
      <c r="E56" s="2">
        <v>3278055.15</v>
      </c>
      <c r="I56" s="2">
        <f>B55+B56+B57+B64+B66+B70</f>
        <v>47512880.329999991</v>
      </c>
    </row>
    <row r="57" spans="1:9">
      <c r="A57" t="s">
        <v>57</v>
      </c>
      <c r="B57" s="2">
        <v>3673107.69</v>
      </c>
      <c r="C57" s="2">
        <v>4190984.7</v>
      </c>
      <c r="D57" s="2">
        <v>4515943.0999999996</v>
      </c>
      <c r="E57" s="2">
        <v>4894877.34</v>
      </c>
    </row>
    <row r="58" spans="1:9">
      <c r="B58" s="2">
        <v>7143812.6399999997</v>
      </c>
      <c r="C58" s="2">
        <v>7760128.8500000006</v>
      </c>
      <c r="D58" s="2">
        <v>8101686.0099999998</v>
      </c>
      <c r="E58" s="2">
        <v>8233311.3899999997</v>
      </c>
    </row>
    <row r="59" spans="1:9">
      <c r="A59" t="s">
        <v>58</v>
      </c>
      <c r="B59" s="2"/>
      <c r="C59" s="2"/>
      <c r="D59" s="2"/>
      <c r="E59" s="2"/>
    </row>
    <row r="60" spans="1:9">
      <c r="A60" t="s">
        <v>59</v>
      </c>
      <c r="B60" s="2">
        <v>15597663.060000001</v>
      </c>
      <c r="C60" s="2">
        <v>15171888.09</v>
      </c>
      <c r="D60" s="2">
        <v>14719322.279999999</v>
      </c>
      <c r="E60" s="2">
        <v>13222322.050000001</v>
      </c>
    </row>
    <row r="61" spans="1:9">
      <c r="A61" t="s">
        <v>60</v>
      </c>
      <c r="B61" s="2">
        <v>35885.1</v>
      </c>
      <c r="C61" s="2">
        <v>18885.099999999999</v>
      </c>
      <c r="D61" s="2">
        <v>74624.009999999995</v>
      </c>
      <c r="E61" s="2">
        <v>65680.639999999999</v>
      </c>
    </row>
    <row r="62" spans="1:9">
      <c r="A62" t="s">
        <v>61</v>
      </c>
      <c r="B62" s="2">
        <v>12444281.789999999</v>
      </c>
      <c r="C62" s="2">
        <v>13019735.57</v>
      </c>
      <c r="D62" s="2">
        <v>12886192.83</v>
      </c>
      <c r="E62" s="2">
        <v>10291946.35</v>
      </c>
    </row>
    <row r="63" spans="1:9">
      <c r="A63" t="s">
        <v>62</v>
      </c>
      <c r="B63" s="2">
        <v>2158320.4700000002</v>
      </c>
      <c r="C63" s="2">
        <v>939914.63</v>
      </c>
      <c r="D63" s="2">
        <v>743139.47000000009</v>
      </c>
      <c r="E63" s="2">
        <v>2347319.77</v>
      </c>
    </row>
    <row r="64" spans="1:9">
      <c r="B64" s="2">
        <v>30236150.419999998</v>
      </c>
      <c r="C64" s="2">
        <v>29150423.389999997</v>
      </c>
      <c r="D64" s="2">
        <v>28423278.589999996</v>
      </c>
      <c r="E64" s="2">
        <v>25927268.809999999</v>
      </c>
    </row>
    <row r="65" spans="1:5">
      <c r="A65" t="s">
        <v>63</v>
      </c>
      <c r="B65" s="2"/>
      <c r="C65" s="2"/>
      <c r="D65" s="2"/>
      <c r="E65" s="2"/>
    </row>
    <row r="66" spans="1:5">
      <c r="A66" t="s">
        <v>64</v>
      </c>
      <c r="B66" s="2">
        <v>4176028.8</v>
      </c>
      <c r="C66" s="2">
        <v>9535835.4000000004</v>
      </c>
      <c r="D66" s="2">
        <v>9535835.4000000004</v>
      </c>
      <c r="E66" s="2">
        <v>9535835.4000000004</v>
      </c>
    </row>
    <row r="67" spans="1:5">
      <c r="A67" t="s">
        <v>65</v>
      </c>
      <c r="B67" s="2"/>
      <c r="C67" s="2"/>
      <c r="D67" s="2"/>
      <c r="E67" s="2"/>
    </row>
    <row r="68" spans="1:5">
      <c r="A68" t="s">
        <v>66</v>
      </c>
      <c r="B68" s="2">
        <v>23577.119999999999</v>
      </c>
      <c r="C68" s="2">
        <v>11374.37</v>
      </c>
      <c r="D68" s="2">
        <v>20748.62</v>
      </c>
      <c r="E68" s="2">
        <v>28280.2</v>
      </c>
    </row>
    <row r="69" spans="1:5">
      <c r="A69" t="s">
        <v>67</v>
      </c>
      <c r="B69" s="2">
        <v>5933311.3499999996</v>
      </c>
      <c r="C69" s="2">
        <v>9549549.9299999997</v>
      </c>
      <c r="D69" s="2">
        <v>17822768.670000002</v>
      </c>
      <c r="E69" s="2">
        <v>29153933.949999999</v>
      </c>
    </row>
    <row r="70" spans="1:5">
      <c r="B70" s="2">
        <v>5956888.4699999997</v>
      </c>
      <c r="C70" s="2">
        <v>9560924.2999999989</v>
      </c>
      <c r="D70" s="2">
        <v>17843517.290000003</v>
      </c>
      <c r="E70" s="2">
        <v>29182214.149999999</v>
      </c>
    </row>
    <row r="71" spans="1:5">
      <c r="A71" t="s">
        <v>68</v>
      </c>
      <c r="B71" s="2">
        <v>47512880.329999991</v>
      </c>
      <c r="C71" s="2">
        <v>56007311.93999999</v>
      </c>
      <c r="D71" s="2">
        <v>63904317.289999992</v>
      </c>
      <c r="E71" s="2">
        <v>72878629.75</v>
      </c>
    </row>
    <row r="72" spans="1:5">
      <c r="A72" t="s">
        <v>69</v>
      </c>
      <c r="B72" s="2"/>
      <c r="C72" s="2"/>
      <c r="D72" s="2"/>
      <c r="E72" s="2"/>
    </row>
    <row r="73" spans="1:5">
      <c r="A73" t="s">
        <v>69</v>
      </c>
      <c r="B73" s="2">
        <v>578622.6</v>
      </c>
      <c r="C73" s="2">
        <v>571249.52</v>
      </c>
      <c r="D73" s="2">
        <v>430559.93</v>
      </c>
      <c r="E73" s="2">
        <v>320546.46000001492</v>
      </c>
    </row>
    <row r="74" spans="1:5">
      <c r="A74" t="s">
        <v>70</v>
      </c>
      <c r="B74" s="2">
        <v>88680564.099999994</v>
      </c>
      <c r="C74" s="2">
        <v>89330353.419999987</v>
      </c>
      <c r="D74" s="2">
        <v>93251290.519999981</v>
      </c>
      <c r="E74" s="2">
        <v>99977716.310000002</v>
      </c>
    </row>
    <row r="75" spans="1:5">
      <c r="B75" s="2"/>
      <c r="C75" s="2"/>
      <c r="D75" s="2"/>
      <c r="E75" s="2"/>
    </row>
    <row r="76" spans="1:5">
      <c r="B76" t="s">
        <v>34</v>
      </c>
      <c r="C76" t="s">
        <v>35</v>
      </c>
      <c r="D76" t="s">
        <v>36</v>
      </c>
      <c r="E76" t="s">
        <v>37</v>
      </c>
    </row>
    <row r="77" spans="1:5">
      <c r="A77" t="s">
        <v>71</v>
      </c>
    </row>
    <row r="78" spans="1:5">
      <c r="A78" t="s">
        <v>72</v>
      </c>
    </row>
    <row r="79" spans="1:5">
      <c r="A79" t="s">
        <v>73</v>
      </c>
      <c r="B79" s="2">
        <v>9359485.9199999906</v>
      </c>
      <c r="C79" s="2">
        <v>8953249.5599999875</v>
      </c>
      <c r="D79" s="2">
        <v>9375455.2199999802</v>
      </c>
      <c r="E79" s="2">
        <v>8329110</v>
      </c>
    </row>
    <row r="80" spans="1:5">
      <c r="A80" t="s">
        <v>74</v>
      </c>
      <c r="B80" s="2"/>
      <c r="C80" s="2"/>
      <c r="D80" s="2"/>
      <c r="E80" s="2"/>
    </row>
    <row r="81" spans="1:5">
      <c r="A81" t="s">
        <v>75</v>
      </c>
      <c r="B81" s="2">
        <v>1377375.06</v>
      </c>
      <c r="C81" s="2">
        <v>1669568.84</v>
      </c>
      <c r="D81" s="2">
        <v>2093245.23</v>
      </c>
      <c r="E81" s="2">
        <v>2382944.8199999998</v>
      </c>
    </row>
    <row r="82" spans="1:5">
      <c r="A82" t="s">
        <v>76</v>
      </c>
      <c r="B82" s="2">
        <v>43418.97</v>
      </c>
      <c r="C82" s="2">
        <v>55358.239999999998</v>
      </c>
      <c r="D82" s="2">
        <v>2218.0300000000002</v>
      </c>
      <c r="E82" s="2">
        <v>0</v>
      </c>
    </row>
    <row r="83" spans="1:5">
      <c r="A83" t="s">
        <v>77</v>
      </c>
      <c r="B83" s="2">
        <v>223037.42</v>
      </c>
      <c r="C83" s="2">
        <v>223037.42</v>
      </c>
      <c r="D83" s="2">
        <v>223037.42</v>
      </c>
      <c r="E83" s="2">
        <v>223037.42</v>
      </c>
    </row>
    <row r="84" spans="1:5">
      <c r="A84" t="s">
        <v>78</v>
      </c>
      <c r="B84" s="2">
        <v>39042724.960000001</v>
      </c>
      <c r="C84" s="2">
        <v>45590465.340000004</v>
      </c>
      <c r="D84" s="2">
        <v>54273349.579999998</v>
      </c>
      <c r="E84" s="2">
        <v>57131770.490000002</v>
      </c>
    </row>
    <row r="85" spans="1:5">
      <c r="A85" t="s">
        <v>79</v>
      </c>
      <c r="B85" s="2">
        <v>50046042.329999991</v>
      </c>
      <c r="C85" s="2">
        <v>56491679.399999991</v>
      </c>
      <c r="D85" s="2">
        <v>65967305.479999974</v>
      </c>
      <c r="E85" s="2">
        <v>68066862.730000004</v>
      </c>
    </row>
    <row r="86" spans="1:5">
      <c r="A86" t="s">
        <v>80</v>
      </c>
    </row>
    <row r="87" spans="1:5">
      <c r="A87" t="s">
        <v>81</v>
      </c>
    </row>
    <row r="88" spans="1:5">
      <c r="A88" t="s">
        <v>82</v>
      </c>
      <c r="B88" s="2">
        <v>18309540.02</v>
      </c>
      <c r="C88" s="2">
        <v>13204780.02</v>
      </c>
      <c r="D88" s="2">
        <v>8100020.0099999998</v>
      </c>
      <c r="E88" s="2">
        <v>4350000.0199999996</v>
      </c>
    </row>
    <row r="89" spans="1:5">
      <c r="A89" t="s">
        <v>83</v>
      </c>
      <c r="B89" s="2">
        <v>728220.45</v>
      </c>
      <c r="C89" s="2">
        <v>263571.57</v>
      </c>
      <c r="D89" s="2">
        <v>87857.31</v>
      </c>
      <c r="E89" s="2">
        <v>2000000</v>
      </c>
    </row>
    <row r="90" spans="1:5">
      <c r="A90" t="s">
        <v>84</v>
      </c>
      <c r="B90" s="2">
        <v>0</v>
      </c>
      <c r="C90" s="2">
        <v>0</v>
      </c>
      <c r="D90" s="2">
        <v>10008.280000000001</v>
      </c>
      <c r="E90" s="2">
        <v>0</v>
      </c>
    </row>
    <row r="91" spans="1:5">
      <c r="B91" s="2">
        <v>19037760.469999999</v>
      </c>
      <c r="C91" s="2">
        <v>13468351.59</v>
      </c>
      <c r="D91" s="2">
        <v>8197885.5999999996</v>
      </c>
      <c r="E91" s="2">
        <v>6350000.0199999996</v>
      </c>
    </row>
    <row r="92" spans="1:5">
      <c r="A92" t="s">
        <v>85</v>
      </c>
    </row>
    <row r="93" spans="1:5">
      <c r="A93" t="s">
        <v>86</v>
      </c>
      <c r="B93" s="2">
        <v>9853903.7400000002</v>
      </c>
      <c r="C93" s="2">
        <v>7617440.2000000002</v>
      </c>
      <c r="D93" s="2">
        <v>8203994.8200000003</v>
      </c>
      <c r="E93" s="2">
        <v>9330564.8399999999</v>
      </c>
    </row>
    <row r="94" spans="1:5">
      <c r="A94" t="s">
        <v>87</v>
      </c>
      <c r="B94" s="2">
        <v>2754065.83</v>
      </c>
      <c r="C94" s="2">
        <v>3828910.75</v>
      </c>
      <c r="D94" s="2">
        <v>2893897.06</v>
      </c>
      <c r="E94" s="2">
        <v>1241642.8600000001</v>
      </c>
    </row>
    <row r="95" spans="1:5">
      <c r="A95" t="s">
        <v>88</v>
      </c>
      <c r="B95" s="2">
        <v>195331.13</v>
      </c>
      <c r="C95" s="2">
        <v>496611.26</v>
      </c>
      <c r="D95" s="2">
        <v>333117.73</v>
      </c>
      <c r="E95" s="2">
        <v>442455.52</v>
      </c>
    </row>
    <row r="96" spans="1:5">
      <c r="A96" t="s">
        <v>89</v>
      </c>
      <c r="B96" s="2">
        <v>730858.25</v>
      </c>
      <c r="C96" s="2">
        <v>461620.94</v>
      </c>
      <c r="D96" s="2">
        <v>617670.67000000004</v>
      </c>
      <c r="E96" s="2">
        <v>4272503.4800000004</v>
      </c>
    </row>
    <row r="97" spans="1:5">
      <c r="A97" t="s">
        <v>90</v>
      </c>
      <c r="B97" s="2">
        <v>298037.78999999998</v>
      </c>
      <c r="C97" s="2">
        <v>291993.31</v>
      </c>
      <c r="D97" s="2">
        <v>264884.13</v>
      </c>
      <c r="E97" s="2">
        <v>248207.97</v>
      </c>
    </row>
    <row r="98" spans="1:5">
      <c r="A98" t="s">
        <v>91</v>
      </c>
      <c r="B98" s="2">
        <v>4885958.26</v>
      </c>
      <c r="C98" s="2">
        <v>6119408.8799999999</v>
      </c>
      <c r="D98" s="2">
        <v>5280474.3</v>
      </c>
      <c r="E98" s="2">
        <v>3862030.53</v>
      </c>
    </row>
    <row r="99" spans="1:5">
      <c r="A99" t="s">
        <v>92</v>
      </c>
      <c r="B99" s="2">
        <v>300000</v>
      </c>
      <c r="C99" s="2">
        <v>43418.97</v>
      </c>
      <c r="D99" s="2">
        <v>1055358.24</v>
      </c>
      <c r="E99" s="2">
        <v>5773938.2300000004</v>
      </c>
    </row>
    <row r="100" spans="1:5">
      <c r="A100" t="s">
        <v>93</v>
      </c>
      <c r="B100" s="2">
        <v>73817.539999999994</v>
      </c>
      <c r="C100" s="2">
        <v>153349.16</v>
      </c>
      <c r="D100" s="2">
        <v>65555.05</v>
      </c>
      <c r="E100" s="2">
        <v>68472.179999999993</v>
      </c>
    </row>
    <row r="101" spans="1:5">
      <c r="B101" s="2">
        <v>19091972.539999999</v>
      </c>
      <c r="C101" s="2">
        <v>19012753.469999999</v>
      </c>
      <c r="D101" s="2">
        <v>18714952</v>
      </c>
      <c r="E101" s="2">
        <v>25239815.609999999</v>
      </c>
    </row>
    <row r="102" spans="1:5">
      <c r="A102" t="s">
        <v>94</v>
      </c>
      <c r="B102" s="2">
        <v>38129733.009999998</v>
      </c>
      <c r="C102" s="2">
        <v>32481105.059999999</v>
      </c>
      <c r="D102" s="2">
        <v>26912837.600000001</v>
      </c>
      <c r="E102" s="2">
        <v>31589815.629999999</v>
      </c>
    </row>
    <row r="103" spans="1:5">
      <c r="A103" t="s">
        <v>95</v>
      </c>
      <c r="B103" s="2"/>
      <c r="C103" s="2"/>
      <c r="D103" s="2"/>
      <c r="E103" s="2"/>
    </row>
    <row r="104" spans="1:5">
      <c r="A104" t="s">
        <v>95</v>
      </c>
      <c r="B104" s="2">
        <v>504788.76</v>
      </c>
      <c r="C104" s="2">
        <v>357568.96</v>
      </c>
      <c r="D104" s="2">
        <v>371147.44</v>
      </c>
      <c r="E104" s="2">
        <v>321037.95</v>
      </c>
    </row>
    <row r="105" spans="1:5">
      <c r="A105" t="s">
        <v>96</v>
      </c>
      <c r="B105" s="2">
        <v>88680564.099999994</v>
      </c>
      <c r="C105" s="2">
        <v>89330353.419999987</v>
      </c>
      <c r="D105" s="2">
        <v>93251290.519999981</v>
      </c>
      <c r="E105" s="2">
        <v>99977716.310000002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B2:H31"/>
  <sheetViews>
    <sheetView workbookViewId="0">
      <selection activeCell="B11" sqref="B11"/>
    </sheetView>
  </sheetViews>
  <sheetFormatPr defaultRowHeight="15"/>
  <cols>
    <col min="2" max="2" width="100.85546875" customWidth="1"/>
    <col min="3" max="4" width="13.42578125" customWidth="1"/>
    <col min="5" max="5" width="13.7109375" customWidth="1"/>
    <col min="6" max="6" width="13.42578125" customWidth="1"/>
  </cols>
  <sheetData>
    <row r="2" spans="2:8">
      <c r="B2" t="s">
        <v>98</v>
      </c>
      <c r="C2" t="s">
        <v>2</v>
      </c>
      <c r="D2" t="s">
        <v>3</v>
      </c>
      <c r="E2" t="s">
        <v>4</v>
      </c>
      <c r="F2" t="s">
        <v>5</v>
      </c>
    </row>
    <row r="3" spans="2:8">
      <c r="B3" t="s">
        <v>99</v>
      </c>
    </row>
    <row r="4" spans="2:8">
      <c r="B4" t="s">
        <v>100</v>
      </c>
      <c r="C4" s="6">
        <f>(Δεδομένα!B7-(-Δεδομένα!B8))/Δεδομένα!B7</f>
        <v>0.37334651176083666</v>
      </c>
      <c r="D4" s="6">
        <f>(Δεδομένα!C7-(-Δεδομένα!C8))/Δεδομένα!C7</f>
        <v>0.35985552733923321</v>
      </c>
      <c r="E4" s="6">
        <f>(Δεδομένα!D7-(-Δεδομένα!D8))/Δεδομένα!D7</f>
        <v>0.38537631707816195</v>
      </c>
      <c r="F4" s="6">
        <f>(Δεδομένα!E7-(-Δεδομένα!E8))/Δεδομένα!E7</f>
        <v>0.42181010105785344</v>
      </c>
      <c r="H4" s="5"/>
    </row>
    <row r="5" spans="2:8">
      <c r="B5" t="s">
        <v>101</v>
      </c>
      <c r="C5" s="6">
        <f>Δεδομένα!B32/Δεδομένα!B7</f>
        <v>0.1039153055131533</v>
      </c>
      <c r="D5" s="6">
        <f>Δεδομένα!C32/Δεδομένα!C7</f>
        <v>9.4621189360110131E-2</v>
      </c>
      <c r="E5" s="6">
        <f>Δεδομένα!D32/Δεδομένα!D7</f>
        <v>0.13570382311639337</v>
      </c>
      <c r="F5" s="6">
        <f>Δεδομένα!E32/Δεδομένα!E7</f>
        <v>0.1406407085126232</v>
      </c>
    </row>
    <row r="6" spans="2:8">
      <c r="B6" t="s">
        <v>102</v>
      </c>
    </row>
    <row r="7" spans="2:8">
      <c r="B7" t="s">
        <v>103</v>
      </c>
      <c r="C7" s="6">
        <f>Δεδομένα!B32/Δεδομένα!B85</f>
        <v>0.14328292940162249</v>
      </c>
      <c r="D7" s="6">
        <f>Δεδομένα!C32/Δεδομένα!C85</f>
        <v>0.12318455485676359</v>
      </c>
      <c r="E7" s="6">
        <f>Δεδομένα!D32/Δεδομένα!D85</f>
        <v>0.15346710868870256</v>
      </c>
      <c r="F7" s="6">
        <f>Δεδομένα!E32/Δεδομένα!E85</f>
        <v>0.14197930597057801</v>
      </c>
    </row>
    <row r="8" spans="2:8">
      <c r="B8" t="s">
        <v>104</v>
      </c>
      <c r="C8" s="6">
        <f>Δεδομένα!B30/Δεδομένα!B74</f>
        <v>8.5835647497871523E-2</v>
      </c>
      <c r="D8" s="6">
        <f>Δεδομένα!C30/Δεδομένα!C74</f>
        <v>8.2485449546540052E-2</v>
      </c>
      <c r="E8" s="6">
        <f>Δεδομένα!D30/Δεδομένα!D74</f>
        <v>0.11379924450186582</v>
      </c>
      <c r="F8" s="6">
        <f>Δεδομένα!E30/Δεδομένα!E74</f>
        <v>0.12234503178761395</v>
      </c>
    </row>
    <row r="9" spans="2:8">
      <c r="B9" t="s">
        <v>105</v>
      </c>
      <c r="C9" s="5"/>
    </row>
    <row r="10" spans="2:8">
      <c r="B10" t="s">
        <v>106</v>
      </c>
      <c r="C10" s="6">
        <f>Δεδομένα!B7/Δεδομένα!B74</f>
        <v>0.7781372846499518</v>
      </c>
      <c r="D10" s="6">
        <f>Δεδομένα!C7/Δεδομένα!C74</f>
        <v>0.82329085114236433</v>
      </c>
      <c r="E10" s="6">
        <f>Δεδομένα!D7/Δεδομένα!D74</f>
        <v>0.80001314409691471</v>
      </c>
      <c r="F10" s="6">
        <f>Δεδομένα!E7/Δεδομένα!E74</f>
        <v>0.68730028646520502</v>
      </c>
    </row>
    <row r="11" spans="2:8">
      <c r="B11" t="s">
        <v>107</v>
      </c>
      <c r="C11" s="6">
        <f>Δεδομένα!B7/Δεδομένα!B85</f>
        <v>1.378843363776534</v>
      </c>
      <c r="D11" s="6">
        <f>Δεδομένα!C7/Δεδομένα!C85</f>
        <v>1.3018707087684849</v>
      </c>
      <c r="E11" s="6">
        <f>Δεδομένα!D7/Δεδομένα!D85</f>
        <v>1.1308974586299874</v>
      </c>
      <c r="F11" s="6">
        <f>Δεδομένα!E7/Δεδομένα!E85</f>
        <v>1.0095178520651058</v>
      </c>
    </row>
    <row r="12" spans="2:8">
      <c r="B12" t="s">
        <v>108</v>
      </c>
      <c r="C12" s="6">
        <f>Δεδομένα!B7/Δεδομένα!B102</f>
        <v>1.8097596784090357</v>
      </c>
      <c r="D12" s="6">
        <f>Δεδομένα!C7/Δεδομένα!C102</f>
        <v>2.2642352396615166</v>
      </c>
      <c r="E12" s="6">
        <f>Δεδομένα!D7/Δεδομένα!D102</f>
        <v>2.7719952547850251</v>
      </c>
      <c r="F12" s="6">
        <f>Δεδομένα!E7/Δεδομένα!E102</f>
        <v>2.1752172872684792</v>
      </c>
    </row>
    <row r="14" spans="2:8">
      <c r="B14" t="s">
        <v>109</v>
      </c>
    </row>
    <row r="15" spans="2:8">
      <c r="B15" t="s">
        <v>110</v>
      </c>
      <c r="C15" s="7">
        <f>(Δεδομένα!B64*365)/Δεδομένα!B7</f>
        <v>159.93175004552</v>
      </c>
      <c r="D15" s="8">
        <f>(Δεδομένα!C64*365)/Δεδομένα!C7</f>
        <v>144.67230132377415</v>
      </c>
      <c r="E15" s="7">
        <f>(Δεδομένα!D64*365)/Δεδομένα!D7</f>
        <v>139.06411074933288</v>
      </c>
      <c r="F15" s="7">
        <f>(Δεδομένα!E64*365)/Δεδομένα!E7</f>
        <v>137.72091440426658</v>
      </c>
    </row>
    <row r="16" spans="2:8">
      <c r="B16" t="s">
        <v>111</v>
      </c>
      <c r="C16" s="7">
        <f>-Δεδομένα!B19/Δεδομένα!B7</f>
        <v>8.2306794070807834E-3</v>
      </c>
      <c r="D16" s="7">
        <f>-Δεδομένα!C19/Δεδομένα!C7</f>
        <v>7.7346257660495972E-3</v>
      </c>
      <c r="E16" s="7">
        <f>-Δεδομένα!D19/Δεδομένα!D7</f>
        <v>5.5711881982373427E-3</v>
      </c>
      <c r="F16" s="7">
        <f>-Δεδομένα!E19/Δεδομένα!E7</f>
        <v>3.0623568174731166E-3</v>
      </c>
    </row>
    <row r="17" spans="2:6">
      <c r="B17" t="s">
        <v>112</v>
      </c>
      <c r="C17" s="7">
        <f>-Δεδομένα!B11/Δεδομένα!B7</f>
        <v>3.0884326667997564E-2</v>
      </c>
      <c r="D17" s="7">
        <f>-Δεδομένα!C11/Δεδομένα!C7</f>
        <v>3.0724819478111554E-2</v>
      </c>
      <c r="E17" s="7">
        <f>-Δεδομένα!D11/Δεδομένα!D7</f>
        <v>3.094641513781567E-2</v>
      </c>
      <c r="F17" s="7">
        <f>-Δεδομένα!E13/Δεδομένα!E7</f>
        <v>0.21549807516579622</v>
      </c>
    </row>
    <row r="18" spans="2:6">
      <c r="B18" t="s">
        <v>113</v>
      </c>
      <c r="C18" s="7">
        <f>-Δεδομένα!B13/Δεδομένα!B7</f>
        <v>0.21628426201981613</v>
      </c>
      <c r="D18" s="7">
        <f>-Δεδομένα!C13/Δεδομένα!C7</f>
        <v>0.21408733814931713</v>
      </c>
      <c r="E18" s="7">
        <f>-Δεδομένα!D13/Δεδομένα!D7</f>
        <v>0.21437822960096745</v>
      </c>
      <c r="F18" s="7">
        <f>-Δεδομένα!E13/Δεδομένα!E7</f>
        <v>0.21549807516579622</v>
      </c>
    </row>
    <row r="20" spans="2:6">
      <c r="B20" t="s">
        <v>114</v>
      </c>
    </row>
    <row r="21" spans="2:6">
      <c r="B21" t="s">
        <v>115</v>
      </c>
      <c r="C21" s="7">
        <f>Δεδομένα!B102/(Δεδομένα!B71-Δεδομένα!B101)</f>
        <v>1.3416085542283802</v>
      </c>
      <c r="D21" s="7">
        <f>Δεδομένα!C102/(Δεδομένα!C71-Δεδομένα!C101)</f>
        <v>0.87799682989431838</v>
      </c>
      <c r="E21" s="7">
        <f>Δεδομένα!D102/(Δεδομένα!D71-Δεδομένα!D101)</f>
        <v>0.59555688439721399</v>
      </c>
      <c r="F21" s="7">
        <f>Δεδομένα!E102/(Δεδομένα!E71-Δεδομένα!E101)</f>
        <v>0.66311087293576365</v>
      </c>
    </row>
    <row r="22" spans="2:6">
      <c r="B22" t="s">
        <v>116</v>
      </c>
      <c r="C22" s="7">
        <f>Δεδομένα!B101/(Δεδομένα!B71-Δεδομένα!B101)</f>
        <v>0.67175801283580339</v>
      </c>
      <c r="D22" s="7">
        <f>Δεδομένα!C101/(Δεδομένα!C71-Δεδομένα!C101)</f>
        <v>0.51393378530028999</v>
      </c>
      <c r="E22" s="7">
        <f>Δεδομένα!D101/(Δεδομένα!D71-Δεδομένα!D101)</f>
        <v>0.41414505116188155</v>
      </c>
      <c r="F22" s="7">
        <f>Δεδομένα!E101/(Δεδομένα!E71-Δεδομένα!E101)</f>
        <v>0.52981620272548624</v>
      </c>
    </row>
    <row r="23" spans="2:6">
      <c r="B23" t="s">
        <v>117</v>
      </c>
      <c r="C23" s="7">
        <f>Δεδομένα!B52/Δεδομένα!B74</f>
        <v>0.45769962766847133</v>
      </c>
      <c r="D23" s="7">
        <f>Δεδομένα!C52/Δεδομένα!C74</f>
        <v>0.36663676685585872</v>
      </c>
      <c r="E23" s="7">
        <f>Δεδομένα!D52/Δεδομένα!D74</f>
        <v>0.31009129352261539</v>
      </c>
      <c r="F23" s="7">
        <f>Δεδομένα!E52/Δεδομένα!E74</f>
        <v>0.26784508676881574</v>
      </c>
    </row>
    <row r="25" spans="2:6">
      <c r="B25" t="s">
        <v>118</v>
      </c>
    </row>
    <row r="26" spans="2:6">
      <c r="B26" t="s">
        <v>119</v>
      </c>
      <c r="C26" s="7">
        <f>Δεδομένα!B102/Δεδομένα!B74</f>
        <v>0.42996719063495448</v>
      </c>
      <c r="D26" s="7">
        <f>Δεδομένα!C102/Δεδομένα!C74</f>
        <v>0.36360658853867101</v>
      </c>
      <c r="E26" s="7">
        <f>Δεδομένα!D102/Δεδομένα!D74</f>
        <v>0.28860552438390003</v>
      </c>
      <c r="F26" s="7">
        <f>Δεδομένα!E102/Δεδομένα!E74</f>
        <v>0.31596856575569043</v>
      </c>
    </row>
    <row r="27" spans="2:6">
      <c r="B27" t="s">
        <v>120</v>
      </c>
      <c r="C27" s="7">
        <f>Δεδομένα!B85/(Δεδομένα!B85+Δεδομένα!B91)</f>
        <v>0.72442512284514837</v>
      </c>
      <c r="D27" s="7">
        <f>Δεδομένα!C85/(Δεδομένα!C85+Δεδομένα!C91)</f>
        <v>0.80748505397424486</v>
      </c>
      <c r="E27" s="7">
        <f>Δεδομένα!D85/(Δεδομένα!D85+Δεδομένα!D91)</f>
        <v>0.88946451184684261</v>
      </c>
      <c r="F27" s="7">
        <f>Δεδομένα!E85/(Δεδομένα!E85+Δεδομένα!E91)</f>
        <v>0.91466987742640371</v>
      </c>
    </row>
    <row r="28" spans="2:6">
      <c r="B28" t="s">
        <v>121</v>
      </c>
      <c r="C28" s="7">
        <f>Δεδομένα!B71/Δεδομένα!B101</f>
        <v>2.4886312941449473</v>
      </c>
      <c r="D28" s="7">
        <f>Δεδομένα!C71/Δεδομένα!C101</f>
        <v>2.945775951304122</v>
      </c>
      <c r="E28" s="7">
        <f>Δεδομένα!D71/Δεδομένα!D101</f>
        <v>3.4146129410323889</v>
      </c>
      <c r="F28" s="7">
        <f>Δεδομένα!E71/Δεδομένα!E101</f>
        <v>2.8874469954972861</v>
      </c>
    </row>
    <row r="29" spans="2:6">
      <c r="B29" t="s">
        <v>122</v>
      </c>
      <c r="C29" s="7">
        <f>(Δεδομένα!B71-Δεδομένα!B58)/Δεδομένα!B101</f>
        <v>2.1144524278684087</v>
      </c>
      <c r="D29" s="7">
        <f>(Δεδομένα!C71-Δεδομένα!C58)/Δεδομένα!C101</f>
        <v>2.5376220843618813</v>
      </c>
      <c r="E29" s="7">
        <f>(Δεδομένα!D71-Δεδομένα!D58)/Δεδομένα!D101</f>
        <v>2.9817138339441103</v>
      </c>
      <c r="F29" s="7">
        <f>(Δεδομένα!E71-Δεδομένα!E58)/Δεδομένα!E101</f>
        <v>2.5612436857259593</v>
      </c>
    </row>
    <row r="30" spans="2:6">
      <c r="B30" t="s">
        <v>123</v>
      </c>
      <c r="C30" s="7">
        <f>(Δεδομένα!B71-Δεδομένα!B101)/(Δεδομένα!B58+Δεδομένα!B64+Δεδομένα!B73-Δεδομένα!B104)</f>
        <v>0.75882581052817089</v>
      </c>
      <c r="D30" s="7">
        <f>(Δεδομένα!C71-Δεδομένα!C101)/(Δεδομένα!C58+Δεδομένα!C64+Δεδομένα!C73-Δεδομένα!C104)</f>
        <v>0.99650701657058871</v>
      </c>
      <c r="E30" s="7">
        <f>(Δεδομένα!D71-Δεδομένα!D101)/(Δεδομένα!D58+Δεδομένα!D64+Δεδομένα!D73-Δεδομένα!D104)</f>
        <v>1.2352093676169791</v>
      </c>
      <c r="F30" s="7">
        <f>(Δεδομένα!E71-Δεδομένα!E101)/(Δεδομένα!E58+Δεδομένα!E64+Δεδομένα!E73-Δεδομένα!E104)</f>
        <v>1.3945752466987662</v>
      </c>
    </row>
    <row r="31" spans="2:6">
      <c r="B31" t="s">
        <v>124</v>
      </c>
      <c r="C31" s="7">
        <f>(Δεδομένα!B71-Δεδομένα!B101)/Δεδομένα!B52</f>
        <v>0.70021101673093933</v>
      </c>
      <c r="D31" s="7">
        <f>(Δεδομένα!C71-Δεδομένα!C101)/Δεδομένα!C52</f>
        <v>1.1295430343225712</v>
      </c>
      <c r="E31" s="7">
        <f>(Δεδομένα!D71-Δεδομένα!D101)/Δεδομένα!D52</f>
        <v>1.5627583138051218</v>
      </c>
      <c r="F31" s="7">
        <f>(Δεδομένα!E71-Δεδομένα!E101)/Δεδομένα!E52</f>
        <v>1.7789922065243582</v>
      </c>
    </row>
  </sheetData>
  <pageMargins left="0.7" right="0.7" top="0.75" bottom="0.75" header="0.3" footer="0.3"/>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dimension ref="A1"/>
  <sheetViews>
    <sheetView tabSelected="1" workbookViewId="0">
      <selection activeCell="P6" sqref="P6"/>
    </sheetView>
  </sheetViews>
  <sheetFormatPr defaultRowHeight="15"/>
  <sheetData/>
  <pageMargins left="0.7" right="0.7" top="0.75" bottom="0.75" header="0.3" footer="0.3"/>
  <pageSetup paperSize="0" orientation="portrait" horizontalDpi="0" verticalDpi="0" copies="0"/>
  <drawing r:id="rId1"/>
</worksheet>
</file>

<file path=xl/worksheets/sheet4.xml><?xml version="1.0" encoding="utf-8"?>
<worksheet xmlns="http://schemas.openxmlformats.org/spreadsheetml/2006/main" xmlns:r="http://schemas.openxmlformats.org/officeDocument/2006/relationships">
  <dimension ref="A1"/>
  <sheetViews>
    <sheetView workbookViewId="0">
      <selection activeCell="B12" sqref="B12"/>
    </sheetView>
  </sheetViews>
  <sheetFormatPr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4</vt:i4>
      </vt:variant>
    </vt:vector>
  </HeadingPairs>
  <TitlesOfParts>
    <vt:vector size="4" baseType="lpstr">
      <vt:lpstr>Δεδομένα</vt:lpstr>
      <vt:lpstr>1ο ερώτημα</vt:lpstr>
      <vt:lpstr>2ο ερώτημα</vt:lpstr>
      <vt:lpstr>3ο ερώτημα</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2006-10-17T10:06:23Z</dcterms:created>
  <dcterms:modified xsi:type="dcterms:W3CDTF">2019-11-28T18:03:31Z</dcterms:modified>
</cp:coreProperties>
</file>